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userName="Ori Eisen" reservationPassword="D193"/>
  <workbookPr filterPrivacy="1" defaultThemeVersion="124226"/>
  <bookViews>
    <workbookView xWindow="240" yWindow="105" windowWidth="14805" windowHeight="8010"/>
  </bookViews>
  <sheets>
    <sheet name="Score Card" sheetId="5" r:id="rId1"/>
    <sheet name="Score Card Google" sheetId="3" r:id="rId2"/>
    <sheet name="Score Card Pay By Touch" sheetId="4" r:id="rId3"/>
    <sheet name="Lookup" sheetId="2" r:id="rId4"/>
  </sheets>
  <externalReferences>
    <externalReference r:id="rId5"/>
  </externalReferences>
  <definedNames>
    <definedName name="Lens">Lookup!$A$10:$A$13</definedName>
    <definedName name="ProductStage">Lookup!$A$16:$A$25</definedName>
    <definedName name="ProductStageNumber">Lookup!$A$16:$B$25</definedName>
    <definedName name="Tiers">[1]Calculator!$A$3:$L$11</definedName>
  </definedNames>
  <calcPr calcId="145621"/>
</workbook>
</file>

<file path=xl/calcChain.xml><?xml version="1.0" encoding="utf-8"?>
<calcChain xmlns="http://schemas.openxmlformats.org/spreadsheetml/2006/main">
  <c r="E77" i="5" l="1"/>
  <c r="E76" i="5"/>
  <c r="E74" i="5"/>
  <c r="E73" i="5"/>
  <c r="E71" i="5"/>
  <c r="E70" i="5"/>
  <c r="E69" i="5"/>
  <c r="E67" i="5"/>
  <c r="E66" i="5"/>
  <c r="E65" i="5"/>
  <c r="E64" i="5"/>
  <c r="E63" i="5"/>
  <c r="E62" i="5"/>
  <c r="E60" i="5"/>
  <c r="E59" i="5"/>
  <c r="E58" i="5"/>
  <c r="E57" i="5"/>
  <c r="E55" i="5"/>
  <c r="E54" i="5"/>
  <c r="E53" i="5"/>
  <c r="E51" i="5"/>
  <c r="E50" i="5"/>
  <c r="E49" i="5"/>
  <c r="E47" i="5"/>
  <c r="E46" i="5"/>
  <c r="E45" i="5"/>
  <c r="E44" i="5"/>
  <c r="E43" i="5"/>
  <c r="E42" i="5"/>
  <c r="E41" i="5"/>
  <c r="E39" i="5"/>
  <c r="E38" i="5"/>
  <c r="E37" i="5"/>
  <c r="E36" i="5"/>
  <c r="E35" i="5"/>
  <c r="E34" i="5"/>
  <c r="E33" i="5"/>
  <c r="C31" i="5"/>
  <c r="E78" i="5" s="1"/>
  <c r="E29" i="5"/>
  <c r="E28" i="5"/>
  <c r="E27" i="5"/>
  <c r="E26" i="5"/>
  <c r="E25" i="5"/>
  <c r="E24" i="5"/>
  <c r="E23" i="5"/>
  <c r="E22" i="5"/>
  <c r="E20" i="5"/>
  <c r="E19" i="5"/>
  <c r="E18" i="5"/>
  <c r="E17" i="5"/>
  <c r="E15" i="5"/>
  <c r="E14" i="5"/>
  <c r="E13" i="5"/>
  <c r="E77" i="4"/>
  <c r="E76" i="4"/>
  <c r="E74" i="4"/>
  <c r="E73" i="4"/>
  <c r="E71" i="4"/>
  <c r="E70" i="4"/>
  <c r="E69" i="4"/>
  <c r="E67" i="4"/>
  <c r="E66" i="4"/>
  <c r="E65" i="4"/>
  <c r="E64" i="4"/>
  <c r="E63" i="4"/>
  <c r="E62" i="4"/>
  <c r="E60" i="4"/>
  <c r="E59" i="4"/>
  <c r="E58" i="4"/>
  <c r="E57" i="4"/>
  <c r="E55" i="4"/>
  <c r="E54" i="4"/>
  <c r="E53" i="4"/>
  <c r="E51" i="4"/>
  <c r="E50" i="4"/>
  <c r="E49" i="4"/>
  <c r="E47" i="4"/>
  <c r="E46" i="4"/>
  <c r="E45" i="4"/>
  <c r="E44" i="4"/>
  <c r="E43" i="4"/>
  <c r="E42" i="4"/>
  <c r="E41" i="4"/>
  <c r="E39" i="4"/>
  <c r="E38" i="4"/>
  <c r="E37" i="4"/>
  <c r="E36" i="4"/>
  <c r="E35" i="4"/>
  <c r="E34" i="4"/>
  <c r="E33" i="4"/>
  <c r="C31" i="4"/>
  <c r="E78" i="4" s="1"/>
  <c r="E29" i="4"/>
  <c r="E28" i="4"/>
  <c r="E27" i="4"/>
  <c r="E26" i="4"/>
  <c r="E25" i="4"/>
  <c r="E24" i="4"/>
  <c r="E23" i="4"/>
  <c r="E22" i="4"/>
  <c r="E20" i="4"/>
  <c r="E19" i="4"/>
  <c r="E18" i="4"/>
  <c r="E17" i="4"/>
  <c r="E15" i="4"/>
  <c r="E14" i="4"/>
  <c r="E13" i="4"/>
  <c r="E79" i="5" l="1"/>
  <c r="E31" i="5"/>
  <c r="E80" i="5" s="1"/>
  <c r="E79" i="4"/>
  <c r="E31" i="4"/>
  <c r="E80" i="4" s="1"/>
  <c r="E77" i="3"/>
  <c r="E76" i="3"/>
  <c r="E74" i="3"/>
  <c r="E73" i="3"/>
  <c r="E71" i="3"/>
  <c r="E70" i="3"/>
  <c r="E69" i="3"/>
  <c r="E67" i="3"/>
  <c r="E66" i="3"/>
  <c r="E65" i="3"/>
  <c r="E64" i="3"/>
  <c r="E63" i="3"/>
  <c r="E62" i="3"/>
  <c r="E60" i="3"/>
  <c r="E59" i="3"/>
  <c r="E58" i="3"/>
  <c r="E57" i="3"/>
  <c r="E55" i="3"/>
  <c r="E54" i="3"/>
  <c r="E53" i="3"/>
  <c r="E51" i="3"/>
  <c r="E50" i="3"/>
  <c r="E49" i="3"/>
  <c r="E47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C31" i="3"/>
  <c r="E78" i="3" s="1"/>
  <c r="E29" i="3"/>
  <c r="E28" i="3"/>
  <c r="E27" i="3"/>
  <c r="E26" i="3"/>
  <c r="E25" i="3"/>
  <c r="E24" i="3"/>
  <c r="E23" i="3"/>
  <c r="E22" i="3"/>
  <c r="E20" i="3"/>
  <c r="E19" i="3"/>
  <c r="E18" i="3"/>
  <c r="E17" i="3"/>
  <c r="E15" i="3"/>
  <c r="E14" i="3"/>
  <c r="E13" i="3"/>
  <c r="E81" i="5" l="1"/>
  <c r="E81" i="4"/>
  <c r="E79" i="3"/>
  <c r="E31" i="3"/>
  <c r="E80" i="3" s="1"/>
  <c r="E81" i="3" l="1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 legend of which lens the light goes through and the relative number for it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sales (light) available worldwide - this is a fact, not an input 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What market segment is the venture in?
Social, Security, Biotechnolgy etc.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market size for the segmet, as published by analysts or known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TAM (Total Avaialble Market), what size of the market segment the venture covers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Indexing every page on the internet, selling ice to the eskimos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Building security for mobile phones, anti-virus for MS-DOS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there is an industry trend rising: Social, Big Data Analytics, 3D Prinitng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big is the industry the venture is in?  Note that this venture may create a new industry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big can this venture be as part of an industry or create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Internet users = 10 companies world wide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Many players = 1
few = 3
One = 5
None = 6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functional is the prodcut or service?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product cool? Nest or Honeywell?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this solving a problem for a business, or enhancing it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it requires users to do something different, such as carry a token, remember something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it require to swab your mouth when you use it in public?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Patents that will require an industry to pay? One click, or micro deposits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Pick the stage of the product.  The higher the stage, the higher the score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it set based on standard deployment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infrastructure scale with the business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Score this based on your appetite for business model.  Usually subscription is desired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product or service be sold by others easily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product have OEM license opportunities as a channel (Google Maps)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pricing fit the market willingness and ability to pay? Competitive?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price based on costs, or the value it brings to the buyer?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 legend of which lens the light goes through and the relative number for it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sales (light) available worldwide - this is a fact, not an input 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What market segment is the venture in?
Social, Security, Biotechnolgy etc.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market size for the segmet, as published by analysts or known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TAM (Total Avaialble Market), what size of the market segment the venture covers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Indexing every page on the internet, selling ice to the eskimos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Building security for mobile phones, anti-virus for MS-DOS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there is an industry trend rising: Social, Big Data Analytics, 3D Prinitng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big is the industry the venture is in?  Note that this venture may create a new industry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big can this venture be as part of an industry or create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Internet users = 10 companies world wide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Many players = 1
few = 3
One = 5
None = 6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functional is the prodcut or service?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product cool? Nest or Honeywell?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this solving a problem for a business, or enhancing it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it requires users to do something different, such as carry a token, remember something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it require to swab your mouth when you use it in public?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Patents that will require an industry to pay? One click, or micro deposits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Pick the stage of the product.  The higher the stage, the higher the score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it set based on standard deployment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infrastructure scale with the business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Score this based on your appetite for business model.  Usually subscription is desired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product or service be sold by others easily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product have OEM license opportunities as a channel (Google Maps)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pricing fit the market willingness and ability to pay? Competitive?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price based on costs, or the value it brings to the buyer?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 legend of which lens the light goes through and the relative number for it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sales (light) available worldwide - this is a fact, not an input 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What market segment is the venture in?
Social, Security, Biotechnolgy etc.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market size for the segmet, as published by analysts or known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TAM (Total Avaialble Market), what size of the market segment the venture covers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Indexing every page on the internet, selling ice to the eskimos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Building security for mobile phones, anti-virus for MS-DOS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there is an industry trend rising: Social, Big Data Analytics, 3D Prinitng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big is the industry the venture is in?  Note that this venture may create a new industry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big can this venture be as part of an industry or create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Internet users = 10 companies world wide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Many players = 1
few = 3
One = 5
None = 6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How functional is the prodcut or service?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product cool? Nest or Honeywell?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this solving a problem for a business, or enhancing it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it requires users to do something different, such as carry a token, remember something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it require to swab your mouth when you use it in public?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Patents that will require an industry to pay? One click, or micro deposits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Pick the stage of the product.  The higher the stage, the higher the score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it set based on standard deployment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infrastructure scale with the business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Score this based on your appetite for business model.  Usually subscription is desired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product or service be sold by others easily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 the product have OEM license opportunities as a channel (Google Maps)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pricing fit the market willingness and ability to pay? Competitive?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the price based on costs, or the value it brings to the buyer?</t>
        </r>
      </text>
    </comment>
  </commentList>
</comments>
</file>

<file path=xl/sharedStrings.xml><?xml version="1.0" encoding="utf-8"?>
<sst xmlns="http://schemas.openxmlformats.org/spreadsheetml/2006/main" count="314" uniqueCount="109">
  <si>
    <t>Date</t>
  </si>
  <si>
    <t>Compnay Name</t>
  </si>
  <si>
    <t>Scored By</t>
  </si>
  <si>
    <t>The X-Factor</t>
  </si>
  <si>
    <t>Category</t>
  </si>
  <si>
    <t>Metric</t>
  </si>
  <si>
    <t>Weight</t>
  </si>
  <si>
    <t>Score</t>
  </si>
  <si>
    <t>The Team</t>
  </si>
  <si>
    <t>Ability to Execute</t>
  </si>
  <si>
    <t>Market</t>
  </si>
  <si>
    <t>Functionality</t>
  </si>
  <si>
    <t>Cool Factor</t>
  </si>
  <si>
    <t>Quality of infrastucture</t>
  </si>
  <si>
    <t>Ability to extend/scale</t>
  </si>
  <si>
    <t>Size ($ Market Size)</t>
  </si>
  <si>
    <t>Opportunity ($ TAM)</t>
  </si>
  <si>
    <t>Is there industry buzz in the air about this?</t>
  </si>
  <si>
    <t>Priced to value?</t>
  </si>
  <si>
    <t>Alpha - Functional demonstration of data flow (input/process/output)</t>
  </si>
  <si>
    <t>Beta - Client-ready version for pilot/POC</t>
  </si>
  <si>
    <t>GA - Generally available product</t>
  </si>
  <si>
    <t>Production Pilot - Version 1.0 for production pilot</t>
  </si>
  <si>
    <t>OEM License options</t>
  </si>
  <si>
    <t>Worked successfully before?</t>
  </si>
  <si>
    <t>First-timer</t>
  </si>
  <si>
    <t>Founder/s</t>
  </si>
  <si>
    <t>Failed before? Scar tissue?</t>
  </si>
  <si>
    <t>Do they know they don't know?  Know it all?</t>
  </si>
  <si>
    <t>Can they attract talent?</t>
  </si>
  <si>
    <t>Respected in their field?</t>
  </si>
  <si>
    <t>Product Manager</t>
  </si>
  <si>
    <t>Are they a real alchemist?</t>
  </si>
  <si>
    <t>Can they blend art and science?</t>
  </si>
  <si>
    <t>Do they have a sense of what's cool?</t>
  </si>
  <si>
    <t>VP of Sales</t>
  </si>
  <si>
    <t>VP of Engineering/CTO</t>
  </si>
  <si>
    <t>Do they use a sales methodology fit for this company?</t>
  </si>
  <si>
    <t>Have they closed big deals before?</t>
  </si>
  <si>
    <t>Are they a herd that will leave as a group?</t>
  </si>
  <si>
    <t>Ori Eisen</t>
  </si>
  <si>
    <t>Price Range fit the market</t>
  </si>
  <si>
    <t>Are they a rain-maker, Level 1 sales person?</t>
  </si>
  <si>
    <t>Product/Service</t>
  </si>
  <si>
    <t>Can also be an External CTO?</t>
  </si>
  <si>
    <t>Notable angles backed this venture already?</t>
  </si>
  <si>
    <t>Notable VC Investors?</t>
  </si>
  <si>
    <t>Is there a clear path for an exit?</t>
  </si>
  <si>
    <t>Family/Friends ties?</t>
  </si>
  <si>
    <t>Concave</t>
  </si>
  <si>
    <t>No Lens</t>
  </si>
  <si>
    <t>Convex</t>
  </si>
  <si>
    <t>Blocked</t>
  </si>
  <si>
    <t>Weighted Score</t>
  </si>
  <si>
    <t>Lens Type</t>
  </si>
  <si>
    <t>Low Range</t>
  </si>
  <si>
    <t>High Range</t>
  </si>
  <si>
    <t>Idea</t>
  </si>
  <si>
    <t>Team Dynamics</t>
  </si>
  <si>
    <t>Product</t>
  </si>
  <si>
    <t>Team</t>
  </si>
  <si>
    <t>Total Score</t>
  </si>
  <si>
    <t>Total Weighted Score</t>
  </si>
  <si>
    <t>X-Factor</t>
  </si>
  <si>
    <t>Funding/Backers</t>
  </si>
  <si>
    <t>Description</t>
  </si>
  <si>
    <t>Passthrough</t>
  </si>
  <si>
    <t>Total Score AVG</t>
  </si>
  <si>
    <t>Total Weighted Score AVG</t>
  </si>
  <si>
    <t>Market Segment</t>
  </si>
  <si>
    <t>Gross Worldwide Product ($MN)</t>
  </si>
  <si>
    <t>Patent applications</t>
  </si>
  <si>
    <t>Patent granted</t>
  </si>
  <si>
    <t>Game changing patents</t>
  </si>
  <si>
    <t>Does the product crosses any taboo</t>
  </si>
  <si>
    <t>Do users need to change behavior</t>
  </si>
  <si>
    <t>Vitamin or headache pill</t>
  </si>
  <si>
    <t>How crowded is this space</t>
  </si>
  <si>
    <t>Riding a Mega-Trend</t>
  </si>
  <si>
    <t>What is the venture about</t>
  </si>
  <si>
    <t>Product Stage (drop down)</t>
  </si>
  <si>
    <t>Culture: Inclusive, Dynamic, Driven, Results Oriented</t>
  </si>
  <si>
    <t>How realistic is the pre-money valuation?</t>
  </si>
  <si>
    <t>Did the founders invest their own money?</t>
  </si>
  <si>
    <t>v2.3</t>
  </si>
  <si>
    <t>Skating to where the puck is going/now/was</t>
  </si>
  <si>
    <t>Market Segment Worldwide ($MN)</t>
  </si>
  <si>
    <t>Dream - Index every page on the internet</t>
  </si>
  <si>
    <t>Idea - Server farm to crawl and catalog the Internet</t>
  </si>
  <si>
    <t>High Level Design - We need 1TB or storage, 10,000 servers</t>
  </si>
  <si>
    <t>Low Level Design - DB Schema design &amp; separation of concerns known</t>
  </si>
  <si>
    <t>GA - Sales under $1MN per year</t>
  </si>
  <si>
    <t>GA - Sales over $1MN per year</t>
  </si>
  <si>
    <t>After all, do you have a strong X-Factor gut feeling?</t>
  </si>
  <si>
    <t>Will the business needs trump personal relationships?</t>
  </si>
  <si>
    <t>Business Model: Perputual, SaaS, Freemium</t>
  </si>
  <si>
    <t>Channel-partner ready</t>
  </si>
  <si>
    <t>Scaling</t>
  </si>
  <si>
    <t>Founder/s Experience</t>
  </si>
  <si>
    <t>Can they lead a product? Say "No"?</t>
  </si>
  <si>
    <t>Google</t>
  </si>
  <si>
    <t>Search</t>
  </si>
  <si>
    <t>Venture Total Available Market ($MN)</t>
  </si>
  <si>
    <t>Number of potential clients</t>
  </si>
  <si>
    <t>Increases Focus</t>
  </si>
  <si>
    <t>Decreases Focus</t>
  </si>
  <si>
    <t>Blocks Light</t>
  </si>
  <si>
    <t>Biometrics based payment</t>
  </si>
  <si>
    <t>Pay By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</si>
</sst>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ont="1"/>
    <xf numFmtId="3" fontId="0" fillId="3" borderId="0" xfId="0" applyNumberFormat="1" applyFill="1"/>
    <xf numFmtId="0" fontId="1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ware-host\Shared%20Folders\Documents\TrustInsight\Sales\TrustInsight%20Price%20Sheet%20-%20Reader_Issuer%20v6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heet"/>
      <sheetName val="Calculator"/>
      <sheetName val="Q3 Early Adopter Deal"/>
    </sheetNames>
    <sheetDataSet>
      <sheetData sheetId="0" refreshError="1"/>
      <sheetData sheetId="1">
        <row r="3">
          <cell r="A3" t="str">
            <v>1 to 999K</v>
          </cell>
          <cell r="B3">
            <v>1.2E-2</v>
          </cell>
          <cell r="C3">
            <v>1000</v>
          </cell>
          <cell r="D3" t="str">
            <v>Thousand</v>
          </cell>
          <cell r="E3">
            <v>1</v>
          </cell>
          <cell r="F3">
            <v>1</v>
          </cell>
          <cell r="G3">
            <v>999</v>
          </cell>
          <cell r="H3" t="str">
            <v>K</v>
          </cell>
          <cell r="I3">
            <v>1</v>
          </cell>
          <cell r="J3">
            <v>999000</v>
          </cell>
          <cell r="K3">
            <v>1.2E-2</v>
          </cell>
          <cell r="L3">
            <v>11988</v>
          </cell>
        </row>
        <row r="4">
          <cell r="A4" t="str">
            <v>1MN to 50MN</v>
          </cell>
          <cell r="B4">
            <v>0.01</v>
          </cell>
          <cell r="C4">
            <v>1000000</v>
          </cell>
          <cell r="D4" t="str">
            <v>Million</v>
          </cell>
          <cell r="E4">
            <v>1</v>
          </cell>
          <cell r="F4">
            <v>1</v>
          </cell>
          <cell r="G4">
            <v>50</v>
          </cell>
          <cell r="H4" t="str">
            <v>MN</v>
          </cell>
          <cell r="I4">
            <v>999001</v>
          </cell>
          <cell r="J4">
            <v>50000000</v>
          </cell>
          <cell r="K4">
            <v>11988</v>
          </cell>
          <cell r="L4">
            <v>501997.99</v>
          </cell>
        </row>
        <row r="5">
          <cell r="A5" t="str">
            <v>50MN to 99MN</v>
          </cell>
          <cell r="B5">
            <v>4.0000000000000001E-3</v>
          </cell>
          <cell r="C5">
            <v>1000000</v>
          </cell>
          <cell r="D5" t="str">
            <v>Million</v>
          </cell>
          <cell r="E5">
            <v>1</v>
          </cell>
          <cell r="F5">
            <v>50</v>
          </cell>
          <cell r="G5">
            <v>99</v>
          </cell>
          <cell r="H5" t="str">
            <v>MN</v>
          </cell>
          <cell r="I5">
            <v>50000001</v>
          </cell>
          <cell r="J5">
            <v>99000000</v>
          </cell>
          <cell r="K5">
            <v>501997.99</v>
          </cell>
          <cell r="L5">
            <v>697997.98600000003</v>
          </cell>
        </row>
        <row r="6">
          <cell r="A6" t="str">
            <v>100MN to 250MN</v>
          </cell>
          <cell r="B6">
            <v>2E-3</v>
          </cell>
          <cell r="C6">
            <v>1000000</v>
          </cell>
          <cell r="D6" t="str">
            <v>Million</v>
          </cell>
          <cell r="E6">
            <v>1</v>
          </cell>
          <cell r="F6">
            <v>100</v>
          </cell>
          <cell r="G6">
            <v>250</v>
          </cell>
          <cell r="H6" t="str">
            <v>MN</v>
          </cell>
          <cell r="I6">
            <v>99000001</v>
          </cell>
          <cell r="J6">
            <v>250000000</v>
          </cell>
          <cell r="K6">
            <v>697997.98600000003</v>
          </cell>
          <cell r="L6">
            <v>999997.98400000005</v>
          </cell>
        </row>
        <row r="7">
          <cell r="A7" t="str">
            <v>250MN to 500MN</v>
          </cell>
          <cell r="B7">
            <v>8.0000000000000004E-4</v>
          </cell>
          <cell r="C7">
            <v>1000000</v>
          </cell>
          <cell r="D7" t="str">
            <v>Million</v>
          </cell>
          <cell r="E7">
            <v>1</v>
          </cell>
          <cell r="F7">
            <v>250</v>
          </cell>
          <cell r="G7">
            <v>500</v>
          </cell>
          <cell r="H7" t="str">
            <v>MN</v>
          </cell>
          <cell r="I7">
            <v>250000001</v>
          </cell>
          <cell r="J7">
            <v>500000000</v>
          </cell>
          <cell r="K7">
            <v>999997.98400000005</v>
          </cell>
          <cell r="L7">
            <v>1199997.9832000001</v>
          </cell>
        </row>
        <row r="8">
          <cell r="A8" t="str">
            <v>500MN to 999MN</v>
          </cell>
          <cell r="B8">
            <v>5.9999999999999995E-4</v>
          </cell>
          <cell r="C8">
            <v>1000000</v>
          </cell>
          <cell r="D8" t="str">
            <v>Million</v>
          </cell>
          <cell r="E8">
            <v>1</v>
          </cell>
          <cell r="F8">
            <v>500</v>
          </cell>
          <cell r="G8">
            <v>999</v>
          </cell>
          <cell r="H8" t="str">
            <v>MN</v>
          </cell>
          <cell r="I8">
            <v>500000001</v>
          </cell>
          <cell r="J8">
            <v>999000000</v>
          </cell>
          <cell r="K8">
            <v>1199997.9832000001</v>
          </cell>
          <cell r="L8">
            <v>1499397.9826000002</v>
          </cell>
        </row>
        <row r="9">
          <cell r="A9" t="str">
            <v>1BN to 2BN</v>
          </cell>
          <cell r="B9">
            <v>4.0000000000000002E-4</v>
          </cell>
          <cell r="C9">
            <v>1000000000</v>
          </cell>
          <cell r="D9" t="str">
            <v>Billion</v>
          </cell>
          <cell r="E9">
            <v>1</v>
          </cell>
          <cell r="F9">
            <v>1</v>
          </cell>
          <cell r="G9">
            <v>2</v>
          </cell>
          <cell r="H9" t="str">
            <v>BN</v>
          </cell>
          <cell r="I9">
            <v>999000001</v>
          </cell>
          <cell r="J9">
            <v>2000000000</v>
          </cell>
          <cell r="K9">
            <v>1499397.9826000002</v>
          </cell>
          <cell r="L9">
            <v>1899797.9822000002</v>
          </cell>
        </row>
        <row r="10">
          <cell r="A10" t="str">
            <v>2BN to 3BN</v>
          </cell>
          <cell r="B10">
            <v>2.0000000000000001E-4</v>
          </cell>
          <cell r="C10">
            <v>1000000000</v>
          </cell>
          <cell r="D10" t="str">
            <v>Billion</v>
          </cell>
          <cell r="E10">
            <v>1</v>
          </cell>
          <cell r="F10">
            <v>2</v>
          </cell>
          <cell r="G10">
            <v>3</v>
          </cell>
          <cell r="H10" t="str">
            <v>BN</v>
          </cell>
          <cell r="I10">
            <v>2000000001</v>
          </cell>
          <cell r="J10">
            <v>3000000000</v>
          </cell>
          <cell r="K10">
            <v>1899797.9822000002</v>
          </cell>
          <cell r="L10">
            <v>2099797.9820000003</v>
          </cell>
        </row>
        <row r="11">
          <cell r="A11" t="str">
            <v>3BN Upwards</v>
          </cell>
          <cell r="C11">
            <v>1000000000</v>
          </cell>
          <cell r="D11" t="str">
            <v>Billion</v>
          </cell>
          <cell r="E11">
            <v>1</v>
          </cell>
          <cell r="F11">
            <v>3</v>
          </cell>
          <cell r="G11" t="str">
            <v>Upwards</v>
          </cell>
          <cell r="H11" t="str">
            <v>BN</v>
          </cell>
          <cell r="I11">
            <v>3000000001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tabSelected="1" zoomScale="150" zoomScaleNormal="150" workbookViewId="0">
      <selection activeCell="C82" sqref="C82"/>
    </sheetView>
  </sheetViews>
  <sheetFormatPr defaultRowHeight="15" x14ac:dyDescent="0.25"/>
  <cols>
    <col min="1" max="1" width="38.7109375" style="5" customWidth="1"/>
    <col min="2" max="2" width="49.42578125" customWidth="1"/>
    <col min="3" max="3" width="22.140625" style="1" customWidth="1"/>
    <col min="4" max="4" width="24.85546875" style="1" bestFit="1" customWidth="1"/>
    <col min="5" max="5" width="26.28515625" style="1" customWidth="1"/>
    <col min="6" max="8" width="22.140625" style="1" customWidth="1"/>
    <col min="9" max="9" width="13.7109375" style="1" bestFit="1" customWidth="1"/>
  </cols>
  <sheetData>
    <row r="1" spans="1:9" x14ac:dyDescent="0.25">
      <c r="A1" s="5" t="s">
        <v>0</v>
      </c>
      <c r="B1" s="7"/>
      <c r="C1" s="15" t="s">
        <v>54</v>
      </c>
      <c r="D1" s="15" t="s">
        <v>55</v>
      </c>
      <c r="E1" s="15" t="s">
        <v>56</v>
      </c>
      <c r="F1" s="15" t="s">
        <v>65</v>
      </c>
      <c r="G1" s="1" t="s">
        <v>84</v>
      </c>
    </row>
    <row r="2" spans="1:9" x14ac:dyDescent="0.25">
      <c r="A2" s="5" t="s">
        <v>1</v>
      </c>
      <c r="C2" s="9" t="s">
        <v>51</v>
      </c>
      <c r="D2" s="9">
        <v>6</v>
      </c>
      <c r="E2" s="9">
        <v>10</v>
      </c>
      <c r="F2" s="9" t="s">
        <v>104</v>
      </c>
    </row>
    <row r="3" spans="1:9" x14ac:dyDescent="0.25">
      <c r="A3" s="5" t="s">
        <v>2</v>
      </c>
      <c r="C3" s="16" t="s">
        <v>50</v>
      </c>
      <c r="D3" s="16">
        <v>1</v>
      </c>
      <c r="E3" s="16">
        <v>5</v>
      </c>
      <c r="F3" s="16" t="s">
        <v>66</v>
      </c>
    </row>
    <row r="4" spans="1:9" x14ac:dyDescent="0.25">
      <c r="C4" s="16" t="s">
        <v>49</v>
      </c>
      <c r="D4" s="16">
        <v>0.1</v>
      </c>
      <c r="E4" s="16">
        <v>0.9</v>
      </c>
      <c r="F4" s="16" t="s">
        <v>105</v>
      </c>
    </row>
    <row r="5" spans="1:9" x14ac:dyDescent="0.25">
      <c r="C5" s="17" t="s">
        <v>52</v>
      </c>
      <c r="D5" s="17">
        <v>0</v>
      </c>
      <c r="E5" s="17">
        <v>0</v>
      </c>
      <c r="F5" s="17" t="s">
        <v>106</v>
      </c>
    </row>
    <row r="7" spans="1:9" x14ac:dyDescent="0.25">
      <c r="A7" s="5" t="s">
        <v>70</v>
      </c>
      <c r="B7" s="14">
        <v>71000000</v>
      </c>
    </row>
    <row r="8" spans="1:9" x14ac:dyDescent="0.25">
      <c r="A8" s="5" t="s">
        <v>69</v>
      </c>
    </row>
    <row r="9" spans="1:9" x14ac:dyDescent="0.25">
      <c r="A9" s="5" t="s">
        <v>86</v>
      </c>
      <c r="B9" s="11">
        <v>1000</v>
      </c>
    </row>
    <row r="10" spans="1:9" x14ac:dyDescent="0.25">
      <c r="A10" s="5" t="s">
        <v>102</v>
      </c>
      <c r="B10" s="12">
        <v>500</v>
      </c>
    </row>
    <row r="11" spans="1:9" x14ac:dyDescent="0.25">
      <c r="G11"/>
      <c r="H11"/>
      <c r="I11"/>
    </row>
    <row r="12" spans="1:9" x14ac:dyDescent="0.25">
      <c r="A12" s="2" t="s">
        <v>4</v>
      </c>
      <c r="B12" s="2" t="s">
        <v>5</v>
      </c>
      <c r="C12" s="2" t="s">
        <v>7</v>
      </c>
      <c r="D12" s="2" t="s">
        <v>6</v>
      </c>
      <c r="E12" s="2" t="s">
        <v>53</v>
      </c>
      <c r="F12" s="2"/>
      <c r="G12"/>
      <c r="H12"/>
      <c r="I12"/>
    </row>
    <row r="13" spans="1:9" x14ac:dyDescent="0.25">
      <c r="A13" s="5" t="s">
        <v>57</v>
      </c>
      <c r="B13" t="s">
        <v>79</v>
      </c>
      <c r="C13" s="1">
        <v>1</v>
      </c>
      <c r="D13" s="1">
        <v>1</v>
      </c>
      <c r="E13" s="1">
        <f>C13*D13</f>
        <v>1</v>
      </c>
      <c r="G13"/>
      <c r="H13"/>
      <c r="I13"/>
    </row>
    <row r="14" spans="1:9" x14ac:dyDescent="0.25">
      <c r="B14" t="s">
        <v>85</v>
      </c>
      <c r="C14" s="1">
        <v>1</v>
      </c>
      <c r="D14" s="1">
        <v>2</v>
      </c>
      <c r="E14" s="1">
        <f t="shared" ref="E14:E15" si="0">C14*D14</f>
        <v>2</v>
      </c>
      <c r="F14" s="8"/>
      <c r="G14"/>
      <c r="H14"/>
      <c r="I14"/>
    </row>
    <row r="15" spans="1:9" x14ac:dyDescent="0.25">
      <c r="B15" t="s">
        <v>78</v>
      </c>
      <c r="C15" s="1">
        <v>1</v>
      </c>
      <c r="D15" s="1">
        <v>1</v>
      </c>
      <c r="E15" s="1">
        <f t="shared" si="0"/>
        <v>1</v>
      </c>
      <c r="F15"/>
      <c r="G15"/>
      <c r="H15"/>
      <c r="I15"/>
    </row>
    <row r="16" spans="1:9" x14ac:dyDescent="0.25">
      <c r="F16"/>
      <c r="G16"/>
      <c r="H16"/>
      <c r="I16"/>
    </row>
    <row r="17" spans="1:9" x14ac:dyDescent="0.25">
      <c r="A17" s="5" t="s">
        <v>10</v>
      </c>
      <c r="B17" t="s">
        <v>15</v>
      </c>
      <c r="C17" s="1">
        <v>1</v>
      </c>
      <c r="D17" s="1">
        <v>1</v>
      </c>
      <c r="E17" s="1">
        <f t="shared" ref="E17:E67" si="1">C17*D17</f>
        <v>1</v>
      </c>
      <c r="F17"/>
      <c r="G17"/>
      <c r="H17"/>
      <c r="I17"/>
    </row>
    <row r="18" spans="1:9" x14ac:dyDescent="0.25">
      <c r="B18" t="s">
        <v>16</v>
      </c>
      <c r="C18" s="1">
        <v>1</v>
      </c>
      <c r="D18" s="1">
        <v>2</v>
      </c>
      <c r="E18" s="1">
        <f t="shared" si="1"/>
        <v>2</v>
      </c>
      <c r="F18"/>
      <c r="G18"/>
      <c r="H18"/>
      <c r="I18"/>
    </row>
    <row r="19" spans="1:9" x14ac:dyDescent="0.25">
      <c r="B19" t="s">
        <v>103</v>
      </c>
      <c r="C19" s="1">
        <v>1</v>
      </c>
      <c r="D19" s="1">
        <v>1</v>
      </c>
      <c r="E19" s="1">
        <f t="shared" si="1"/>
        <v>1</v>
      </c>
      <c r="F19"/>
      <c r="G19"/>
      <c r="H19"/>
      <c r="I19"/>
    </row>
    <row r="20" spans="1:9" x14ac:dyDescent="0.25">
      <c r="B20" t="s">
        <v>77</v>
      </c>
      <c r="C20" s="1">
        <v>1</v>
      </c>
      <c r="D20" s="1">
        <v>1</v>
      </c>
      <c r="E20" s="1">
        <f t="shared" si="1"/>
        <v>1</v>
      </c>
      <c r="F20"/>
      <c r="G20"/>
      <c r="H20"/>
      <c r="I20"/>
    </row>
    <row r="21" spans="1:9" x14ac:dyDescent="0.25">
      <c r="F21"/>
      <c r="G21"/>
      <c r="H21"/>
      <c r="I21"/>
    </row>
    <row r="22" spans="1:9" x14ac:dyDescent="0.25">
      <c r="A22" s="5" t="s">
        <v>43</v>
      </c>
      <c r="B22" t="s">
        <v>11</v>
      </c>
      <c r="C22" s="1">
        <v>1</v>
      </c>
      <c r="D22" s="1">
        <v>1</v>
      </c>
      <c r="E22" s="1">
        <f t="shared" si="1"/>
        <v>1</v>
      </c>
      <c r="F22"/>
      <c r="G22"/>
      <c r="H22"/>
      <c r="I22"/>
    </row>
    <row r="23" spans="1:9" x14ac:dyDescent="0.25">
      <c r="B23" t="s">
        <v>12</v>
      </c>
      <c r="C23" s="1">
        <v>1</v>
      </c>
      <c r="D23" s="1">
        <v>2</v>
      </c>
      <c r="E23" s="1">
        <f t="shared" si="1"/>
        <v>2</v>
      </c>
      <c r="F23"/>
      <c r="G23"/>
      <c r="H23"/>
      <c r="I23"/>
    </row>
    <row r="24" spans="1:9" x14ac:dyDescent="0.25">
      <c r="B24" t="s">
        <v>76</v>
      </c>
      <c r="C24" s="1">
        <v>1</v>
      </c>
      <c r="D24" s="1">
        <v>1</v>
      </c>
      <c r="E24" s="1">
        <f t="shared" si="1"/>
        <v>1</v>
      </c>
      <c r="F24"/>
      <c r="G24"/>
      <c r="H24"/>
      <c r="I24"/>
    </row>
    <row r="25" spans="1:9" x14ac:dyDescent="0.25">
      <c r="B25" t="s">
        <v>75</v>
      </c>
      <c r="C25" s="1">
        <v>1</v>
      </c>
      <c r="D25" s="1">
        <v>1</v>
      </c>
      <c r="E25" s="1">
        <f t="shared" si="1"/>
        <v>1</v>
      </c>
      <c r="F25"/>
      <c r="G25"/>
      <c r="H25"/>
      <c r="I25"/>
    </row>
    <row r="26" spans="1:9" x14ac:dyDescent="0.25">
      <c r="B26" t="s">
        <v>74</v>
      </c>
      <c r="C26" s="1">
        <v>1</v>
      </c>
      <c r="D26" s="1">
        <v>1</v>
      </c>
      <c r="E26" s="1">
        <f t="shared" si="1"/>
        <v>1</v>
      </c>
      <c r="F26"/>
      <c r="G26"/>
      <c r="H26"/>
      <c r="I26"/>
    </row>
    <row r="27" spans="1:9" x14ac:dyDescent="0.25">
      <c r="B27" t="s">
        <v>71</v>
      </c>
      <c r="C27" s="1">
        <v>1</v>
      </c>
      <c r="D27" s="1">
        <v>1</v>
      </c>
      <c r="E27" s="1">
        <f t="shared" si="1"/>
        <v>1</v>
      </c>
      <c r="F27"/>
      <c r="G27"/>
      <c r="H27"/>
      <c r="I27"/>
    </row>
    <row r="28" spans="1:9" x14ac:dyDescent="0.25">
      <c r="B28" t="s">
        <v>72</v>
      </c>
      <c r="C28" s="1">
        <v>1</v>
      </c>
      <c r="D28" s="1">
        <v>1</v>
      </c>
      <c r="E28" s="1">
        <f t="shared" si="1"/>
        <v>1</v>
      </c>
      <c r="F28"/>
      <c r="G28"/>
      <c r="H28"/>
      <c r="I28"/>
    </row>
    <row r="29" spans="1:9" x14ac:dyDescent="0.25">
      <c r="B29" t="s">
        <v>73</v>
      </c>
      <c r="C29" s="1">
        <v>1</v>
      </c>
      <c r="D29" s="1">
        <v>1</v>
      </c>
      <c r="E29" s="1">
        <f t="shared" si="1"/>
        <v>1</v>
      </c>
      <c r="F29"/>
      <c r="G29"/>
      <c r="H29"/>
      <c r="I29"/>
    </row>
    <row r="30" spans="1:9" x14ac:dyDescent="0.25">
      <c r="F30"/>
      <c r="G30"/>
      <c r="H30"/>
      <c r="I30"/>
    </row>
    <row r="31" spans="1:9" x14ac:dyDescent="0.25">
      <c r="A31" s="5" t="s">
        <v>80</v>
      </c>
      <c r="B31" s="4" t="s">
        <v>87</v>
      </c>
      <c r="C31" s="1">
        <f>VLOOKUP(B31,ProductStageNumber,2,FALSE)</f>
        <v>1</v>
      </c>
      <c r="D31" s="1">
        <v>1</v>
      </c>
      <c r="E31" s="1">
        <f t="shared" si="1"/>
        <v>1</v>
      </c>
      <c r="F31"/>
      <c r="G31"/>
      <c r="H31"/>
      <c r="I31"/>
    </row>
    <row r="32" spans="1:9" x14ac:dyDescent="0.25">
      <c r="F32"/>
      <c r="G32"/>
      <c r="H32"/>
      <c r="I32"/>
    </row>
    <row r="33" spans="1:9" x14ac:dyDescent="0.25">
      <c r="A33" s="5" t="s">
        <v>97</v>
      </c>
      <c r="B33" t="s">
        <v>13</v>
      </c>
      <c r="C33" s="1">
        <v>1</v>
      </c>
      <c r="D33" s="1">
        <v>1</v>
      </c>
      <c r="E33" s="1">
        <f>C33*D33</f>
        <v>1</v>
      </c>
      <c r="F33"/>
      <c r="G33"/>
      <c r="H33"/>
      <c r="I33"/>
    </row>
    <row r="34" spans="1:9" x14ac:dyDescent="0.25">
      <c r="B34" t="s">
        <v>14</v>
      </c>
      <c r="C34" s="1">
        <v>1</v>
      </c>
      <c r="D34" s="1">
        <v>2</v>
      </c>
      <c r="E34" s="1">
        <f>C34*D34</f>
        <v>2</v>
      </c>
      <c r="F34"/>
      <c r="G34"/>
      <c r="H34"/>
      <c r="I34"/>
    </row>
    <row r="35" spans="1:9" x14ac:dyDescent="0.25">
      <c r="A35" s="13"/>
      <c r="B35" t="s">
        <v>95</v>
      </c>
      <c r="C35" s="1">
        <v>1</v>
      </c>
      <c r="D35" s="1">
        <v>1</v>
      </c>
      <c r="E35" s="1">
        <f t="shared" si="1"/>
        <v>1</v>
      </c>
      <c r="F35"/>
      <c r="G35"/>
      <c r="H35"/>
      <c r="I35"/>
    </row>
    <row r="36" spans="1:9" x14ac:dyDescent="0.25">
      <c r="B36" s="4" t="s">
        <v>96</v>
      </c>
      <c r="C36" s="1">
        <v>1</v>
      </c>
      <c r="D36" s="1">
        <v>1</v>
      </c>
      <c r="E36" s="1">
        <f t="shared" si="1"/>
        <v>1</v>
      </c>
      <c r="F36"/>
      <c r="G36"/>
      <c r="H36"/>
      <c r="I36"/>
    </row>
    <row r="37" spans="1:9" x14ac:dyDescent="0.25">
      <c r="B37" s="4" t="s">
        <v>23</v>
      </c>
      <c r="C37" s="1">
        <v>1</v>
      </c>
      <c r="D37" s="1">
        <v>1</v>
      </c>
      <c r="E37" s="1">
        <f t="shared" si="1"/>
        <v>1</v>
      </c>
      <c r="F37"/>
      <c r="G37"/>
      <c r="H37"/>
      <c r="I37"/>
    </row>
    <row r="38" spans="1:9" x14ac:dyDescent="0.25">
      <c r="B38" t="s">
        <v>41</v>
      </c>
      <c r="C38" s="1">
        <v>1</v>
      </c>
      <c r="D38" s="1">
        <v>1</v>
      </c>
      <c r="E38" s="1">
        <f t="shared" si="1"/>
        <v>1</v>
      </c>
      <c r="F38"/>
      <c r="G38"/>
      <c r="H38"/>
      <c r="I38"/>
    </row>
    <row r="39" spans="1:9" x14ac:dyDescent="0.25">
      <c r="B39" t="s">
        <v>18</v>
      </c>
      <c r="C39" s="1">
        <v>1</v>
      </c>
      <c r="D39" s="1">
        <v>1</v>
      </c>
      <c r="E39" s="1">
        <f t="shared" si="1"/>
        <v>1</v>
      </c>
      <c r="F39"/>
      <c r="G39"/>
      <c r="H39"/>
      <c r="I39"/>
    </row>
    <row r="40" spans="1:9" x14ac:dyDescent="0.25">
      <c r="F40"/>
      <c r="G40"/>
      <c r="H40"/>
      <c r="I40"/>
    </row>
    <row r="41" spans="1:9" x14ac:dyDescent="0.25">
      <c r="A41" s="5" t="s">
        <v>8</v>
      </c>
      <c r="B41" t="s">
        <v>98</v>
      </c>
      <c r="C41" s="1">
        <v>1</v>
      </c>
      <c r="D41" s="1">
        <v>1</v>
      </c>
      <c r="E41" s="1">
        <f t="shared" si="1"/>
        <v>1</v>
      </c>
      <c r="F41"/>
      <c r="G41"/>
      <c r="H41"/>
      <c r="I41"/>
    </row>
    <row r="42" spans="1:9" x14ac:dyDescent="0.25">
      <c r="A42" s="13" t="s">
        <v>26</v>
      </c>
      <c r="B42" t="s">
        <v>25</v>
      </c>
      <c r="C42" s="1">
        <v>1</v>
      </c>
      <c r="D42" s="1">
        <v>1</v>
      </c>
      <c r="E42" s="1">
        <f t="shared" si="1"/>
        <v>1</v>
      </c>
      <c r="F42"/>
      <c r="G42"/>
      <c r="H42"/>
      <c r="I42"/>
    </row>
    <row r="43" spans="1:9" x14ac:dyDescent="0.25">
      <c r="B43" t="s">
        <v>30</v>
      </c>
      <c r="C43" s="1">
        <v>1</v>
      </c>
      <c r="D43" s="1">
        <v>1</v>
      </c>
      <c r="E43" s="1">
        <f t="shared" si="1"/>
        <v>1</v>
      </c>
      <c r="F43"/>
      <c r="G43"/>
      <c r="H43"/>
      <c r="I43"/>
    </row>
    <row r="44" spans="1:9" x14ac:dyDescent="0.25">
      <c r="B44" t="s">
        <v>27</v>
      </c>
      <c r="C44" s="1">
        <v>1</v>
      </c>
      <c r="D44" s="1">
        <v>1</v>
      </c>
      <c r="E44" s="1">
        <f t="shared" si="1"/>
        <v>1</v>
      </c>
      <c r="F44"/>
      <c r="G44"/>
      <c r="H44"/>
      <c r="I44"/>
    </row>
    <row r="45" spans="1:9" x14ac:dyDescent="0.25">
      <c r="B45" t="s">
        <v>28</v>
      </c>
      <c r="C45" s="1">
        <v>1</v>
      </c>
      <c r="D45" s="1">
        <v>1</v>
      </c>
      <c r="E45" s="1">
        <f t="shared" si="1"/>
        <v>1</v>
      </c>
      <c r="F45"/>
      <c r="G45"/>
      <c r="H45"/>
      <c r="I45"/>
    </row>
    <row r="46" spans="1:9" x14ac:dyDescent="0.25">
      <c r="B46" t="s">
        <v>99</v>
      </c>
      <c r="C46" s="1">
        <v>1</v>
      </c>
      <c r="D46" s="1">
        <v>1</v>
      </c>
      <c r="E46" s="1">
        <f t="shared" si="1"/>
        <v>1</v>
      </c>
      <c r="F46"/>
      <c r="G46"/>
      <c r="H46"/>
      <c r="I46"/>
    </row>
    <row r="47" spans="1:9" x14ac:dyDescent="0.25">
      <c r="B47" t="s">
        <v>29</v>
      </c>
      <c r="C47" s="1">
        <v>1</v>
      </c>
      <c r="D47" s="1">
        <v>2</v>
      </c>
      <c r="E47" s="1">
        <f t="shared" si="1"/>
        <v>2</v>
      </c>
      <c r="F47"/>
      <c r="G47"/>
      <c r="H47"/>
      <c r="I47"/>
    </row>
    <row r="48" spans="1:9" x14ac:dyDescent="0.25">
      <c r="F48"/>
      <c r="G48"/>
      <c r="H48"/>
      <c r="I48"/>
    </row>
    <row r="49" spans="1:9" x14ac:dyDescent="0.25">
      <c r="A49" s="13" t="s">
        <v>36</v>
      </c>
      <c r="B49" t="s">
        <v>29</v>
      </c>
      <c r="C49" s="1">
        <v>1</v>
      </c>
      <c r="D49" s="1">
        <v>2</v>
      </c>
      <c r="E49" s="1">
        <f t="shared" si="1"/>
        <v>2</v>
      </c>
      <c r="F49"/>
      <c r="G49"/>
      <c r="H49"/>
      <c r="I49"/>
    </row>
    <row r="50" spans="1:9" x14ac:dyDescent="0.25">
      <c r="B50" t="s">
        <v>30</v>
      </c>
      <c r="C50" s="1">
        <v>1</v>
      </c>
      <c r="D50" s="1">
        <v>1</v>
      </c>
      <c r="E50" s="1">
        <f t="shared" si="1"/>
        <v>1</v>
      </c>
      <c r="F50"/>
      <c r="G50"/>
      <c r="H50"/>
      <c r="I50"/>
    </row>
    <row r="51" spans="1:9" x14ac:dyDescent="0.25">
      <c r="B51" t="s">
        <v>44</v>
      </c>
      <c r="C51" s="1">
        <v>1</v>
      </c>
      <c r="D51" s="1">
        <v>1</v>
      </c>
      <c r="E51" s="1">
        <f t="shared" si="1"/>
        <v>1</v>
      </c>
      <c r="F51"/>
      <c r="G51"/>
      <c r="H51"/>
      <c r="I51"/>
    </row>
    <row r="52" spans="1:9" x14ac:dyDescent="0.25">
      <c r="F52"/>
      <c r="G52"/>
      <c r="H52"/>
      <c r="I52"/>
    </row>
    <row r="53" spans="1:9" x14ac:dyDescent="0.25">
      <c r="A53" s="13" t="s">
        <v>31</v>
      </c>
      <c r="B53" t="s">
        <v>32</v>
      </c>
      <c r="C53" s="1">
        <v>1</v>
      </c>
      <c r="D53" s="1">
        <v>2</v>
      </c>
      <c r="E53" s="1">
        <f t="shared" si="1"/>
        <v>2</v>
      </c>
      <c r="F53"/>
      <c r="G53"/>
      <c r="H53"/>
      <c r="I53"/>
    </row>
    <row r="54" spans="1:9" x14ac:dyDescent="0.25">
      <c r="B54" t="s">
        <v>33</v>
      </c>
      <c r="C54" s="1">
        <v>1</v>
      </c>
      <c r="D54" s="1">
        <v>1</v>
      </c>
      <c r="E54" s="1">
        <f t="shared" si="1"/>
        <v>1</v>
      </c>
      <c r="F54"/>
      <c r="G54"/>
      <c r="H54"/>
      <c r="I54"/>
    </row>
    <row r="55" spans="1:9" x14ac:dyDescent="0.25">
      <c r="B55" t="s">
        <v>34</v>
      </c>
      <c r="C55" s="1">
        <v>1</v>
      </c>
      <c r="D55" s="1">
        <v>1</v>
      </c>
      <c r="E55" s="1">
        <f t="shared" si="1"/>
        <v>1</v>
      </c>
      <c r="F55"/>
      <c r="G55"/>
      <c r="H55"/>
      <c r="I55"/>
    </row>
    <row r="56" spans="1:9" x14ac:dyDescent="0.25">
      <c r="F56"/>
      <c r="G56"/>
      <c r="H56"/>
      <c r="I56"/>
    </row>
    <row r="57" spans="1:9" x14ac:dyDescent="0.25">
      <c r="A57" s="13" t="s">
        <v>35</v>
      </c>
      <c r="B57" t="s">
        <v>42</v>
      </c>
      <c r="C57" s="1">
        <v>1</v>
      </c>
      <c r="D57" s="1">
        <v>1</v>
      </c>
      <c r="E57" s="1">
        <f t="shared" si="1"/>
        <v>1</v>
      </c>
      <c r="F57"/>
      <c r="G57"/>
      <c r="H57"/>
      <c r="I57"/>
    </row>
    <row r="58" spans="1:9" x14ac:dyDescent="0.25">
      <c r="B58" t="s">
        <v>29</v>
      </c>
      <c r="C58" s="1">
        <v>1</v>
      </c>
      <c r="D58" s="1">
        <v>1</v>
      </c>
      <c r="E58" s="1">
        <f t="shared" si="1"/>
        <v>1</v>
      </c>
      <c r="F58"/>
      <c r="G58"/>
      <c r="H58"/>
      <c r="I58"/>
    </row>
    <row r="59" spans="1:9" x14ac:dyDescent="0.25">
      <c r="B59" t="s">
        <v>37</v>
      </c>
      <c r="C59" s="1">
        <v>1</v>
      </c>
      <c r="D59" s="1">
        <v>1</v>
      </c>
      <c r="E59" s="1">
        <f t="shared" si="1"/>
        <v>1</v>
      </c>
      <c r="F59"/>
      <c r="G59"/>
      <c r="H59"/>
      <c r="I59"/>
    </row>
    <row r="60" spans="1:9" x14ac:dyDescent="0.25">
      <c r="B60" t="s">
        <v>38</v>
      </c>
      <c r="C60" s="1">
        <v>1</v>
      </c>
      <c r="D60" s="1">
        <v>2</v>
      </c>
      <c r="E60" s="1">
        <f t="shared" si="1"/>
        <v>2</v>
      </c>
      <c r="F60"/>
      <c r="G60"/>
      <c r="H60"/>
      <c r="I60"/>
    </row>
    <row r="61" spans="1:9" x14ac:dyDescent="0.25">
      <c r="F61"/>
      <c r="G61"/>
      <c r="H61"/>
      <c r="I61"/>
    </row>
    <row r="62" spans="1:9" x14ac:dyDescent="0.25">
      <c r="A62" s="13" t="s">
        <v>58</v>
      </c>
      <c r="B62" t="s">
        <v>48</v>
      </c>
      <c r="C62" s="1">
        <v>1</v>
      </c>
      <c r="D62" s="1">
        <v>1</v>
      </c>
      <c r="E62" s="1">
        <f t="shared" si="1"/>
        <v>1</v>
      </c>
      <c r="F62"/>
      <c r="G62"/>
      <c r="H62"/>
      <c r="I62"/>
    </row>
    <row r="63" spans="1:9" x14ac:dyDescent="0.25">
      <c r="B63" t="s">
        <v>9</v>
      </c>
      <c r="C63" s="1">
        <v>1</v>
      </c>
      <c r="D63" s="1">
        <v>1</v>
      </c>
      <c r="E63" s="1">
        <f t="shared" si="1"/>
        <v>1</v>
      </c>
      <c r="F63"/>
      <c r="G63"/>
      <c r="H63"/>
      <c r="I63"/>
    </row>
    <row r="64" spans="1:9" x14ac:dyDescent="0.25">
      <c r="B64" t="s">
        <v>24</v>
      </c>
      <c r="C64" s="1">
        <v>1</v>
      </c>
      <c r="D64" s="1">
        <v>1</v>
      </c>
      <c r="E64" s="1">
        <f t="shared" si="1"/>
        <v>1</v>
      </c>
      <c r="F64"/>
      <c r="G64"/>
      <c r="H64"/>
      <c r="I64"/>
    </row>
    <row r="65" spans="1:9" x14ac:dyDescent="0.25">
      <c r="B65" t="s">
        <v>94</v>
      </c>
      <c r="C65" s="1">
        <v>1</v>
      </c>
      <c r="D65" s="1">
        <v>1</v>
      </c>
      <c r="E65" s="1">
        <f t="shared" si="1"/>
        <v>1</v>
      </c>
      <c r="F65"/>
      <c r="G65"/>
      <c r="H65"/>
      <c r="I65"/>
    </row>
    <row r="66" spans="1:9" x14ac:dyDescent="0.25">
      <c r="B66" t="s">
        <v>39</v>
      </c>
      <c r="C66" s="1">
        <v>1</v>
      </c>
      <c r="D66" s="1">
        <v>1</v>
      </c>
      <c r="E66" s="1">
        <f t="shared" si="1"/>
        <v>1</v>
      </c>
      <c r="F66"/>
      <c r="G66"/>
      <c r="H66"/>
      <c r="I66"/>
    </row>
    <row r="67" spans="1:9" x14ac:dyDescent="0.25">
      <c r="A67" s="13"/>
      <c r="B67" t="s">
        <v>81</v>
      </c>
      <c r="C67" s="1">
        <v>1</v>
      </c>
      <c r="D67" s="1">
        <v>2</v>
      </c>
      <c r="E67" s="1">
        <f t="shared" si="1"/>
        <v>2</v>
      </c>
      <c r="F67"/>
      <c r="G67"/>
      <c r="H67"/>
      <c r="I67"/>
    </row>
    <row r="68" spans="1:9" x14ac:dyDescent="0.25">
      <c r="F68"/>
      <c r="G68"/>
      <c r="H68"/>
      <c r="I68"/>
    </row>
    <row r="69" spans="1:9" x14ac:dyDescent="0.25">
      <c r="A69" s="5" t="s">
        <v>64</v>
      </c>
      <c r="B69" t="s">
        <v>45</v>
      </c>
      <c r="C69" s="1">
        <v>1</v>
      </c>
      <c r="D69" s="1">
        <v>1</v>
      </c>
      <c r="E69" s="1">
        <f t="shared" ref="E69:E77" si="2">C69*D69</f>
        <v>1</v>
      </c>
      <c r="F69"/>
      <c r="G69"/>
      <c r="H69"/>
      <c r="I69"/>
    </row>
    <row r="70" spans="1:9" x14ac:dyDescent="0.25">
      <c r="B70" t="s">
        <v>46</v>
      </c>
      <c r="C70" s="1">
        <v>1</v>
      </c>
      <c r="D70" s="1">
        <v>1</v>
      </c>
      <c r="E70" s="1">
        <f t="shared" si="2"/>
        <v>1</v>
      </c>
      <c r="F70"/>
      <c r="G70"/>
      <c r="H70"/>
      <c r="I70"/>
    </row>
    <row r="71" spans="1:9" x14ac:dyDescent="0.25">
      <c r="B71" t="s">
        <v>83</v>
      </c>
      <c r="C71" s="1">
        <v>1</v>
      </c>
      <c r="D71" s="1">
        <v>3</v>
      </c>
      <c r="E71" s="1">
        <f t="shared" si="2"/>
        <v>3</v>
      </c>
      <c r="F71"/>
      <c r="G71"/>
      <c r="H71"/>
      <c r="I71"/>
    </row>
    <row r="72" spans="1:9" x14ac:dyDescent="0.25">
      <c r="F72"/>
      <c r="G72"/>
      <c r="H72"/>
      <c r="I72"/>
    </row>
    <row r="73" spans="1:9" x14ac:dyDescent="0.25">
      <c r="A73" s="13"/>
      <c r="B73" t="s">
        <v>82</v>
      </c>
      <c r="C73" s="1">
        <v>1</v>
      </c>
      <c r="D73" s="1">
        <v>1</v>
      </c>
      <c r="E73" s="1">
        <f t="shared" si="2"/>
        <v>1</v>
      </c>
      <c r="F73"/>
      <c r="G73"/>
      <c r="H73"/>
      <c r="I73"/>
    </row>
    <row r="74" spans="1:9" x14ac:dyDescent="0.25">
      <c r="B74" t="s">
        <v>47</v>
      </c>
      <c r="C74" s="1">
        <v>1</v>
      </c>
      <c r="D74" s="1">
        <v>3</v>
      </c>
      <c r="E74" s="1">
        <f t="shared" si="2"/>
        <v>3</v>
      </c>
      <c r="F74"/>
      <c r="G74"/>
      <c r="H74"/>
      <c r="I74"/>
    </row>
    <row r="75" spans="1:9" x14ac:dyDescent="0.25">
      <c r="I75"/>
    </row>
    <row r="76" spans="1:9" x14ac:dyDescent="0.25">
      <c r="A76" s="5" t="s">
        <v>3</v>
      </c>
      <c r="B76" t="s">
        <v>17</v>
      </c>
      <c r="C76" s="1">
        <v>1</v>
      </c>
      <c r="D76" s="1">
        <v>1</v>
      </c>
      <c r="E76" s="1">
        <f t="shared" si="2"/>
        <v>1</v>
      </c>
      <c r="F76"/>
      <c r="G76"/>
      <c r="H76"/>
      <c r="I76"/>
    </row>
    <row r="77" spans="1:9" x14ac:dyDescent="0.25">
      <c r="B77" s="3" t="s">
        <v>93</v>
      </c>
      <c r="C77" s="1">
        <v>1</v>
      </c>
      <c r="D77" s="1">
        <v>3</v>
      </c>
      <c r="E77" s="1">
        <f t="shared" si="2"/>
        <v>3</v>
      </c>
      <c r="F77"/>
      <c r="G77"/>
      <c r="H77"/>
      <c r="I77"/>
    </row>
    <row r="78" spans="1:9" x14ac:dyDescent="0.25">
      <c r="D78" s="2" t="s">
        <v>61</v>
      </c>
      <c r="E78" s="6">
        <f>SUM(C13:C77)</f>
        <v>53</v>
      </c>
      <c r="H78" s="2"/>
      <c r="I78" s="6"/>
    </row>
    <row r="79" spans="1:9" x14ac:dyDescent="0.25">
      <c r="D79" s="2" t="s">
        <v>67</v>
      </c>
      <c r="E79" s="6">
        <f>AVERAGE(C13:C77)</f>
        <v>1</v>
      </c>
      <c r="H79" s="2"/>
      <c r="I79" s="6"/>
    </row>
    <row r="80" spans="1:9" x14ac:dyDescent="0.25">
      <c r="D80" s="2" t="s">
        <v>62</v>
      </c>
      <c r="E80" s="6">
        <f>SUM(E13:E77)</f>
        <v>68</v>
      </c>
      <c r="H80" s="2"/>
      <c r="I80" s="6"/>
    </row>
    <row r="81" spans="4:5" x14ac:dyDescent="0.25">
      <c r="D81" s="2" t="s">
        <v>68</v>
      </c>
      <c r="E81" s="10">
        <f>AVERAGE(E13:E77)</f>
        <v>1.2830188679245282</v>
      </c>
    </row>
  </sheetData>
  <conditionalFormatting sqref="E12">
    <cfRule type="iconSet" priority="2">
      <iconSet>
        <cfvo type="percent" val="0"/>
        <cfvo type="percent" val="33"/>
        <cfvo type="percent" val="67"/>
      </iconSet>
    </cfRule>
  </conditionalFormatting>
  <conditionalFormatting sqref="C31">
    <cfRule type="iconSet" priority="1">
      <iconSet>
        <cfvo type="percent" val="0"/>
        <cfvo type="num" val="1"/>
        <cfvo type="num" val="6"/>
      </iconSet>
    </cfRule>
  </conditionalFormatting>
  <conditionalFormatting sqref="C13:C30 C32:C77">
    <cfRule type="iconSet" priority="3">
      <iconSet>
        <cfvo type="percent" val="0"/>
        <cfvo type="num" val="1"/>
        <cfvo type="num" val="6"/>
      </iconSet>
    </cfRule>
  </conditionalFormatting>
  <dataValidations count="1">
    <dataValidation type="list" allowBlank="1" showInputMessage="1" showErrorMessage="1" sqref="B31">
      <formula1>ProductStage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zoomScale="150" zoomScaleNormal="150" workbookViewId="0">
      <selection activeCell="D68" sqref="D68"/>
    </sheetView>
  </sheetViews>
  <sheetFormatPr defaultRowHeight="15" x14ac:dyDescent="0.25"/>
  <cols>
    <col min="1" max="1" width="38.7109375" style="5" customWidth="1"/>
    <col min="2" max="2" width="49.42578125" customWidth="1"/>
    <col min="3" max="3" width="22.140625" style="1" customWidth="1"/>
    <col min="4" max="4" width="24.85546875" style="1" bestFit="1" customWidth="1"/>
    <col min="5" max="5" width="26.28515625" style="1" customWidth="1"/>
    <col min="6" max="8" width="22.140625" style="1" customWidth="1"/>
    <col min="9" max="9" width="13.7109375" style="1" bestFit="1" customWidth="1"/>
  </cols>
  <sheetData>
    <row r="1" spans="1:9" x14ac:dyDescent="0.25">
      <c r="A1" s="5" t="s">
        <v>0</v>
      </c>
      <c r="B1" s="7">
        <v>36318</v>
      </c>
      <c r="C1" s="15" t="s">
        <v>54</v>
      </c>
      <c r="D1" s="15" t="s">
        <v>55</v>
      </c>
      <c r="E1" s="15" t="s">
        <v>56</v>
      </c>
      <c r="F1" s="15" t="s">
        <v>65</v>
      </c>
      <c r="G1" s="1" t="s">
        <v>84</v>
      </c>
    </row>
    <row r="2" spans="1:9" x14ac:dyDescent="0.25">
      <c r="A2" s="5" t="s">
        <v>1</v>
      </c>
      <c r="B2" t="s">
        <v>100</v>
      </c>
      <c r="C2" s="9" t="s">
        <v>51</v>
      </c>
      <c r="D2" s="9">
        <v>6</v>
      </c>
      <c r="E2" s="9">
        <v>10</v>
      </c>
      <c r="F2" s="9" t="s">
        <v>104</v>
      </c>
    </row>
    <row r="3" spans="1:9" x14ac:dyDescent="0.25">
      <c r="A3" s="5" t="s">
        <v>2</v>
      </c>
      <c r="B3" t="s">
        <v>40</v>
      </c>
      <c r="C3" s="16" t="s">
        <v>50</v>
      </c>
      <c r="D3" s="16">
        <v>1</v>
      </c>
      <c r="E3" s="16">
        <v>5</v>
      </c>
      <c r="F3" s="16" t="s">
        <v>66</v>
      </c>
    </row>
    <row r="4" spans="1:9" x14ac:dyDescent="0.25">
      <c r="C4" s="16" t="s">
        <v>49</v>
      </c>
      <c r="D4" s="16">
        <v>0.1</v>
      </c>
      <c r="E4" s="16">
        <v>0.9</v>
      </c>
      <c r="F4" s="16" t="s">
        <v>105</v>
      </c>
    </row>
    <row r="5" spans="1:9" x14ac:dyDescent="0.25">
      <c r="C5" s="17" t="s">
        <v>52</v>
      </c>
      <c r="D5" s="17">
        <v>0</v>
      </c>
      <c r="E5" s="17">
        <v>0</v>
      </c>
      <c r="F5" s="17" t="s">
        <v>106</v>
      </c>
    </row>
    <row r="7" spans="1:9" x14ac:dyDescent="0.25">
      <c r="A7" s="5" t="s">
        <v>70</v>
      </c>
      <c r="B7" s="14">
        <v>71000000</v>
      </c>
    </row>
    <row r="8" spans="1:9" x14ac:dyDescent="0.25">
      <c r="A8" s="5" t="s">
        <v>69</v>
      </c>
      <c r="B8" t="s">
        <v>101</v>
      </c>
    </row>
    <row r="9" spans="1:9" x14ac:dyDescent="0.25">
      <c r="A9" s="5" t="s">
        <v>86</v>
      </c>
      <c r="B9" s="11">
        <v>1000</v>
      </c>
    </row>
    <row r="10" spans="1:9" x14ac:dyDescent="0.25">
      <c r="A10" s="5" t="s">
        <v>102</v>
      </c>
      <c r="B10" s="12">
        <v>500</v>
      </c>
    </row>
    <row r="11" spans="1:9" x14ac:dyDescent="0.25">
      <c r="G11"/>
      <c r="H11"/>
      <c r="I11"/>
    </row>
    <row r="12" spans="1:9" x14ac:dyDescent="0.25">
      <c r="A12" s="2" t="s">
        <v>4</v>
      </c>
      <c r="B12" s="2" t="s">
        <v>5</v>
      </c>
      <c r="C12" s="2" t="s">
        <v>7</v>
      </c>
      <c r="D12" s="2" t="s">
        <v>6</v>
      </c>
      <c r="E12" s="2" t="s">
        <v>53</v>
      </c>
      <c r="F12" s="2"/>
      <c r="G12"/>
      <c r="H12"/>
      <c r="I12"/>
    </row>
    <row r="13" spans="1:9" x14ac:dyDescent="0.25">
      <c r="A13" s="5" t="s">
        <v>57</v>
      </c>
      <c r="B13" t="s">
        <v>79</v>
      </c>
      <c r="C13" s="1">
        <v>10</v>
      </c>
      <c r="D13" s="1">
        <v>1</v>
      </c>
      <c r="E13" s="1">
        <f>C13*D13</f>
        <v>10</v>
      </c>
      <c r="G13"/>
      <c r="H13"/>
      <c r="I13"/>
    </row>
    <row r="14" spans="1:9" x14ac:dyDescent="0.25">
      <c r="B14" t="s">
        <v>85</v>
      </c>
      <c r="C14" s="1">
        <v>10</v>
      </c>
      <c r="D14" s="1">
        <v>2</v>
      </c>
      <c r="E14" s="1">
        <f t="shared" ref="E14:E15" si="0">C14*D14</f>
        <v>20</v>
      </c>
      <c r="F14" s="8"/>
      <c r="G14"/>
      <c r="H14"/>
      <c r="I14"/>
    </row>
    <row r="15" spans="1:9" x14ac:dyDescent="0.25">
      <c r="B15" t="s">
        <v>78</v>
      </c>
      <c r="C15" s="1">
        <v>10</v>
      </c>
      <c r="D15" s="1">
        <v>1</v>
      </c>
      <c r="E15" s="1">
        <f t="shared" si="0"/>
        <v>10</v>
      </c>
      <c r="F15"/>
      <c r="G15"/>
      <c r="H15"/>
      <c r="I15"/>
    </row>
    <row r="16" spans="1:9" x14ac:dyDescent="0.25">
      <c r="F16"/>
      <c r="G16"/>
      <c r="H16"/>
      <c r="I16"/>
    </row>
    <row r="17" spans="1:9" x14ac:dyDescent="0.25">
      <c r="A17" s="5" t="s">
        <v>10</v>
      </c>
      <c r="B17" t="s">
        <v>15</v>
      </c>
      <c r="C17" s="1">
        <v>10</v>
      </c>
      <c r="D17" s="1">
        <v>1</v>
      </c>
      <c r="E17" s="1">
        <f t="shared" ref="E17:E67" si="1">C17*D17</f>
        <v>10</v>
      </c>
      <c r="F17"/>
      <c r="G17"/>
      <c r="H17"/>
      <c r="I17"/>
    </row>
    <row r="18" spans="1:9" x14ac:dyDescent="0.25">
      <c r="B18" t="s">
        <v>16</v>
      </c>
      <c r="C18" s="1">
        <v>10</v>
      </c>
      <c r="D18" s="1">
        <v>2</v>
      </c>
      <c r="E18" s="1">
        <f t="shared" si="1"/>
        <v>20</v>
      </c>
      <c r="F18"/>
      <c r="G18"/>
      <c r="H18"/>
      <c r="I18"/>
    </row>
    <row r="19" spans="1:9" x14ac:dyDescent="0.25">
      <c r="B19" t="s">
        <v>103</v>
      </c>
      <c r="C19" s="1">
        <v>10</v>
      </c>
      <c r="D19" s="1">
        <v>1</v>
      </c>
      <c r="E19" s="1">
        <f t="shared" si="1"/>
        <v>10</v>
      </c>
      <c r="F19"/>
      <c r="G19"/>
      <c r="H19"/>
      <c r="I19"/>
    </row>
    <row r="20" spans="1:9" x14ac:dyDescent="0.25">
      <c r="B20" t="s">
        <v>77</v>
      </c>
      <c r="C20" s="1">
        <v>1</v>
      </c>
      <c r="D20" s="1">
        <v>1</v>
      </c>
      <c r="E20" s="1">
        <f t="shared" si="1"/>
        <v>1</v>
      </c>
      <c r="F20"/>
      <c r="G20"/>
      <c r="H20"/>
      <c r="I20"/>
    </row>
    <row r="21" spans="1:9" x14ac:dyDescent="0.25">
      <c r="F21"/>
      <c r="G21"/>
      <c r="H21"/>
      <c r="I21"/>
    </row>
    <row r="22" spans="1:9" x14ac:dyDescent="0.25">
      <c r="A22" s="5" t="s">
        <v>43</v>
      </c>
      <c r="B22" t="s">
        <v>11</v>
      </c>
      <c r="C22" s="1">
        <v>10</v>
      </c>
      <c r="D22" s="1">
        <v>1</v>
      </c>
      <c r="E22" s="1">
        <f t="shared" si="1"/>
        <v>10</v>
      </c>
      <c r="F22"/>
      <c r="G22"/>
      <c r="H22"/>
      <c r="I22"/>
    </row>
    <row r="23" spans="1:9" x14ac:dyDescent="0.25">
      <c r="B23" t="s">
        <v>12</v>
      </c>
      <c r="C23" s="1">
        <v>8</v>
      </c>
      <c r="D23" s="1">
        <v>2</v>
      </c>
      <c r="E23" s="1">
        <f t="shared" si="1"/>
        <v>16</v>
      </c>
      <c r="F23"/>
      <c r="G23"/>
      <c r="H23"/>
      <c r="I23"/>
    </row>
    <row r="24" spans="1:9" x14ac:dyDescent="0.25">
      <c r="B24" t="s">
        <v>76</v>
      </c>
      <c r="C24" s="1">
        <v>5</v>
      </c>
      <c r="D24" s="1">
        <v>1</v>
      </c>
      <c r="E24" s="1">
        <f t="shared" si="1"/>
        <v>5</v>
      </c>
      <c r="F24"/>
      <c r="G24"/>
      <c r="H24"/>
      <c r="I24"/>
    </row>
    <row r="25" spans="1:9" x14ac:dyDescent="0.25">
      <c r="B25" t="s">
        <v>75</v>
      </c>
      <c r="C25" s="1">
        <v>10</v>
      </c>
      <c r="D25" s="1">
        <v>1</v>
      </c>
      <c r="E25" s="1">
        <f t="shared" si="1"/>
        <v>10</v>
      </c>
      <c r="F25"/>
      <c r="G25"/>
      <c r="H25"/>
      <c r="I25"/>
    </row>
    <row r="26" spans="1:9" x14ac:dyDescent="0.25">
      <c r="B26" t="s">
        <v>74</v>
      </c>
      <c r="C26" s="1">
        <v>10</v>
      </c>
      <c r="D26" s="1">
        <v>1</v>
      </c>
      <c r="E26" s="1">
        <f t="shared" si="1"/>
        <v>10</v>
      </c>
      <c r="F26"/>
      <c r="G26"/>
      <c r="H26"/>
      <c r="I26"/>
    </row>
    <row r="27" spans="1:9" x14ac:dyDescent="0.25">
      <c r="B27" t="s">
        <v>71</v>
      </c>
      <c r="C27" s="1">
        <v>10</v>
      </c>
      <c r="D27" s="1">
        <v>1</v>
      </c>
      <c r="E27" s="1">
        <f t="shared" si="1"/>
        <v>10</v>
      </c>
      <c r="F27"/>
      <c r="G27"/>
      <c r="H27"/>
      <c r="I27"/>
    </row>
    <row r="28" spans="1:9" x14ac:dyDescent="0.25">
      <c r="B28" t="s">
        <v>72</v>
      </c>
      <c r="C28" s="1">
        <v>10</v>
      </c>
      <c r="D28" s="1">
        <v>1</v>
      </c>
      <c r="E28" s="1">
        <f t="shared" si="1"/>
        <v>10</v>
      </c>
      <c r="F28"/>
      <c r="G28"/>
      <c r="H28"/>
      <c r="I28"/>
    </row>
    <row r="29" spans="1:9" x14ac:dyDescent="0.25">
      <c r="B29" t="s">
        <v>73</v>
      </c>
      <c r="C29" s="1">
        <v>10</v>
      </c>
      <c r="D29" s="1">
        <v>1</v>
      </c>
      <c r="E29" s="1">
        <f t="shared" si="1"/>
        <v>10</v>
      </c>
      <c r="F29"/>
      <c r="G29"/>
      <c r="H29"/>
      <c r="I29"/>
    </row>
    <row r="30" spans="1:9" x14ac:dyDescent="0.25">
      <c r="F30"/>
      <c r="G30"/>
      <c r="H30"/>
      <c r="I30"/>
    </row>
    <row r="31" spans="1:9" x14ac:dyDescent="0.25">
      <c r="A31" s="5" t="s">
        <v>80</v>
      </c>
      <c r="B31" s="4" t="s">
        <v>20</v>
      </c>
      <c r="C31" s="1">
        <f>VLOOKUP(B31,ProductStageNumber,2,FALSE)</f>
        <v>6</v>
      </c>
      <c r="D31" s="1">
        <v>1</v>
      </c>
      <c r="E31" s="1">
        <f t="shared" si="1"/>
        <v>6</v>
      </c>
      <c r="F31"/>
      <c r="G31"/>
      <c r="H31"/>
      <c r="I31"/>
    </row>
    <row r="32" spans="1:9" x14ac:dyDescent="0.25">
      <c r="F32"/>
      <c r="G32"/>
      <c r="H32"/>
      <c r="I32"/>
    </row>
    <row r="33" spans="1:9" x14ac:dyDescent="0.25">
      <c r="A33" s="5" t="s">
        <v>97</v>
      </c>
      <c r="B33" t="s">
        <v>13</v>
      </c>
      <c r="C33" s="1">
        <v>8</v>
      </c>
      <c r="D33" s="1">
        <v>1</v>
      </c>
      <c r="E33" s="1">
        <f>C33*D33</f>
        <v>8</v>
      </c>
      <c r="F33"/>
      <c r="G33"/>
      <c r="H33"/>
      <c r="I33"/>
    </row>
    <row r="34" spans="1:9" x14ac:dyDescent="0.25">
      <c r="B34" t="s">
        <v>14</v>
      </c>
      <c r="C34" s="1">
        <v>9</v>
      </c>
      <c r="D34" s="1">
        <v>2</v>
      </c>
      <c r="E34" s="1">
        <f>C34*D34</f>
        <v>18</v>
      </c>
      <c r="F34"/>
      <c r="G34"/>
      <c r="H34"/>
      <c r="I34"/>
    </row>
    <row r="35" spans="1:9" x14ac:dyDescent="0.25">
      <c r="A35" s="13"/>
      <c r="B35" t="s">
        <v>95</v>
      </c>
      <c r="C35" s="1">
        <v>1</v>
      </c>
      <c r="D35" s="1">
        <v>1</v>
      </c>
      <c r="E35" s="1">
        <f t="shared" si="1"/>
        <v>1</v>
      </c>
      <c r="F35"/>
      <c r="G35"/>
      <c r="H35"/>
      <c r="I35"/>
    </row>
    <row r="36" spans="1:9" x14ac:dyDescent="0.25">
      <c r="B36" s="4" t="s">
        <v>96</v>
      </c>
      <c r="C36" s="1">
        <v>1</v>
      </c>
      <c r="D36" s="1">
        <v>1</v>
      </c>
      <c r="E36" s="1">
        <f t="shared" si="1"/>
        <v>1</v>
      </c>
      <c r="F36"/>
      <c r="G36"/>
      <c r="H36"/>
      <c r="I36"/>
    </row>
    <row r="37" spans="1:9" x14ac:dyDescent="0.25">
      <c r="B37" s="4" t="s">
        <v>23</v>
      </c>
      <c r="C37" s="1">
        <v>1</v>
      </c>
      <c r="D37" s="1">
        <v>1</v>
      </c>
      <c r="E37" s="1">
        <f t="shared" si="1"/>
        <v>1</v>
      </c>
      <c r="F37"/>
      <c r="G37"/>
      <c r="H37"/>
      <c r="I37"/>
    </row>
    <row r="38" spans="1:9" x14ac:dyDescent="0.25">
      <c r="B38" t="s">
        <v>41</v>
      </c>
      <c r="C38" s="1">
        <v>1</v>
      </c>
      <c r="D38" s="1">
        <v>1</v>
      </c>
      <c r="E38" s="1">
        <f t="shared" si="1"/>
        <v>1</v>
      </c>
      <c r="F38"/>
      <c r="G38"/>
      <c r="H38"/>
      <c r="I38"/>
    </row>
    <row r="39" spans="1:9" x14ac:dyDescent="0.25">
      <c r="B39" t="s">
        <v>18</v>
      </c>
      <c r="C39" s="1">
        <v>1</v>
      </c>
      <c r="D39" s="1">
        <v>1</v>
      </c>
      <c r="E39" s="1">
        <f t="shared" si="1"/>
        <v>1</v>
      </c>
      <c r="F39"/>
      <c r="G39"/>
      <c r="H39"/>
      <c r="I39"/>
    </row>
    <row r="40" spans="1:9" x14ac:dyDescent="0.25">
      <c r="F40"/>
      <c r="G40"/>
      <c r="H40"/>
      <c r="I40"/>
    </row>
    <row r="41" spans="1:9" x14ac:dyDescent="0.25">
      <c r="A41" s="5" t="s">
        <v>8</v>
      </c>
      <c r="B41" t="s">
        <v>98</v>
      </c>
      <c r="C41" s="1">
        <v>5</v>
      </c>
      <c r="D41" s="1">
        <v>1</v>
      </c>
      <c r="E41" s="1">
        <f t="shared" si="1"/>
        <v>5</v>
      </c>
      <c r="F41"/>
      <c r="G41"/>
      <c r="H41"/>
      <c r="I41"/>
    </row>
    <row r="42" spans="1:9" x14ac:dyDescent="0.25">
      <c r="A42" s="13" t="s">
        <v>26</v>
      </c>
      <c r="B42" t="s">
        <v>25</v>
      </c>
      <c r="C42" s="1">
        <v>5</v>
      </c>
      <c r="D42" s="1">
        <v>1</v>
      </c>
      <c r="E42" s="1">
        <f t="shared" si="1"/>
        <v>5</v>
      </c>
      <c r="F42"/>
      <c r="G42"/>
      <c r="H42"/>
      <c r="I42"/>
    </row>
    <row r="43" spans="1:9" x14ac:dyDescent="0.25">
      <c r="B43" t="s">
        <v>30</v>
      </c>
      <c r="C43" s="1">
        <v>5</v>
      </c>
      <c r="D43" s="1">
        <v>1</v>
      </c>
      <c r="E43" s="1">
        <f t="shared" si="1"/>
        <v>5</v>
      </c>
      <c r="F43"/>
      <c r="G43"/>
      <c r="H43"/>
      <c r="I43"/>
    </row>
    <row r="44" spans="1:9" x14ac:dyDescent="0.25">
      <c r="B44" t="s">
        <v>27</v>
      </c>
      <c r="C44" s="1">
        <v>1</v>
      </c>
      <c r="D44" s="1">
        <v>1</v>
      </c>
      <c r="E44" s="1">
        <f t="shared" si="1"/>
        <v>1</v>
      </c>
      <c r="F44"/>
      <c r="G44"/>
      <c r="H44"/>
      <c r="I44"/>
    </row>
    <row r="45" spans="1:9" x14ac:dyDescent="0.25">
      <c r="B45" t="s">
        <v>28</v>
      </c>
      <c r="C45" s="1">
        <v>3</v>
      </c>
      <c r="D45" s="1">
        <v>1</v>
      </c>
      <c r="E45" s="1">
        <f t="shared" si="1"/>
        <v>3</v>
      </c>
      <c r="F45"/>
      <c r="G45"/>
      <c r="H45"/>
      <c r="I45"/>
    </row>
    <row r="46" spans="1:9" x14ac:dyDescent="0.25">
      <c r="B46" t="s">
        <v>99</v>
      </c>
      <c r="C46" s="1">
        <v>9</v>
      </c>
      <c r="D46" s="1">
        <v>1</v>
      </c>
      <c r="E46" s="1">
        <f t="shared" si="1"/>
        <v>9</v>
      </c>
      <c r="F46"/>
      <c r="G46"/>
      <c r="H46"/>
      <c r="I46"/>
    </row>
    <row r="47" spans="1:9" x14ac:dyDescent="0.25">
      <c r="B47" t="s">
        <v>29</v>
      </c>
      <c r="C47" s="1">
        <v>9</v>
      </c>
      <c r="D47" s="1">
        <v>2</v>
      </c>
      <c r="E47" s="1">
        <f t="shared" si="1"/>
        <v>18</v>
      </c>
      <c r="F47"/>
      <c r="G47"/>
      <c r="H47"/>
      <c r="I47"/>
    </row>
    <row r="48" spans="1:9" x14ac:dyDescent="0.25">
      <c r="F48"/>
      <c r="G48"/>
      <c r="H48"/>
      <c r="I48"/>
    </row>
    <row r="49" spans="1:9" x14ac:dyDescent="0.25">
      <c r="A49" s="13" t="s">
        <v>36</v>
      </c>
      <c r="B49" t="s">
        <v>29</v>
      </c>
      <c r="C49" s="1">
        <v>9</v>
      </c>
      <c r="D49" s="1">
        <v>2</v>
      </c>
      <c r="E49" s="1">
        <f t="shared" si="1"/>
        <v>18</v>
      </c>
      <c r="F49"/>
      <c r="G49"/>
      <c r="H49"/>
      <c r="I49"/>
    </row>
    <row r="50" spans="1:9" x14ac:dyDescent="0.25">
      <c r="B50" t="s">
        <v>30</v>
      </c>
      <c r="C50" s="1">
        <v>9</v>
      </c>
      <c r="D50" s="1">
        <v>1</v>
      </c>
      <c r="E50" s="1">
        <f t="shared" si="1"/>
        <v>9</v>
      </c>
      <c r="F50"/>
      <c r="G50"/>
      <c r="H50"/>
      <c r="I50"/>
    </row>
    <row r="51" spans="1:9" x14ac:dyDescent="0.25">
      <c r="B51" t="s">
        <v>44</v>
      </c>
      <c r="C51" s="1">
        <v>9</v>
      </c>
      <c r="D51" s="1">
        <v>1</v>
      </c>
      <c r="E51" s="1">
        <f t="shared" si="1"/>
        <v>9</v>
      </c>
      <c r="F51"/>
      <c r="G51"/>
      <c r="H51"/>
      <c r="I51"/>
    </row>
    <row r="52" spans="1:9" x14ac:dyDescent="0.25">
      <c r="F52"/>
      <c r="G52"/>
      <c r="H52"/>
      <c r="I52"/>
    </row>
    <row r="53" spans="1:9" x14ac:dyDescent="0.25">
      <c r="A53" s="13" t="s">
        <v>31</v>
      </c>
      <c r="B53" t="s">
        <v>32</v>
      </c>
      <c r="C53" s="1">
        <v>9</v>
      </c>
      <c r="D53" s="1">
        <v>2</v>
      </c>
      <c r="E53" s="1">
        <f t="shared" si="1"/>
        <v>18</v>
      </c>
      <c r="F53"/>
      <c r="G53"/>
      <c r="H53"/>
      <c r="I53"/>
    </row>
    <row r="54" spans="1:9" x14ac:dyDescent="0.25">
      <c r="B54" t="s">
        <v>33</v>
      </c>
      <c r="C54" s="1">
        <v>9</v>
      </c>
      <c r="D54" s="1">
        <v>1</v>
      </c>
      <c r="E54" s="1">
        <f t="shared" si="1"/>
        <v>9</v>
      </c>
      <c r="F54"/>
      <c r="G54"/>
      <c r="H54"/>
      <c r="I54"/>
    </row>
    <row r="55" spans="1:9" x14ac:dyDescent="0.25">
      <c r="B55" t="s">
        <v>34</v>
      </c>
      <c r="C55" s="1">
        <v>9</v>
      </c>
      <c r="D55" s="1">
        <v>1</v>
      </c>
      <c r="E55" s="1">
        <f t="shared" si="1"/>
        <v>9</v>
      </c>
      <c r="F55"/>
      <c r="G55"/>
      <c r="H55"/>
      <c r="I55"/>
    </row>
    <row r="56" spans="1:9" x14ac:dyDescent="0.25">
      <c r="F56"/>
      <c r="G56"/>
      <c r="H56"/>
      <c r="I56"/>
    </row>
    <row r="57" spans="1:9" x14ac:dyDescent="0.25">
      <c r="A57" s="13" t="s">
        <v>35</v>
      </c>
      <c r="B57" t="s">
        <v>42</v>
      </c>
      <c r="C57" s="1">
        <v>9</v>
      </c>
      <c r="D57" s="1">
        <v>1</v>
      </c>
      <c r="E57" s="1">
        <f t="shared" si="1"/>
        <v>9</v>
      </c>
      <c r="F57"/>
      <c r="G57"/>
      <c r="H57"/>
      <c r="I57"/>
    </row>
    <row r="58" spans="1:9" x14ac:dyDescent="0.25">
      <c r="B58" t="s">
        <v>29</v>
      </c>
      <c r="C58" s="1">
        <v>9</v>
      </c>
      <c r="D58" s="1">
        <v>1</v>
      </c>
      <c r="E58" s="1">
        <f t="shared" si="1"/>
        <v>9</v>
      </c>
      <c r="F58"/>
      <c r="G58"/>
      <c r="H58"/>
      <c r="I58"/>
    </row>
    <row r="59" spans="1:9" x14ac:dyDescent="0.25">
      <c r="B59" t="s">
        <v>37</v>
      </c>
      <c r="C59" s="1">
        <v>9</v>
      </c>
      <c r="D59" s="1">
        <v>1</v>
      </c>
      <c r="E59" s="1">
        <f t="shared" si="1"/>
        <v>9</v>
      </c>
      <c r="F59"/>
      <c r="G59"/>
      <c r="H59"/>
      <c r="I59"/>
    </row>
    <row r="60" spans="1:9" x14ac:dyDescent="0.25">
      <c r="B60" t="s">
        <v>38</v>
      </c>
      <c r="C60" s="1">
        <v>9</v>
      </c>
      <c r="D60" s="1">
        <v>2</v>
      </c>
      <c r="E60" s="1">
        <f t="shared" si="1"/>
        <v>18</v>
      </c>
      <c r="F60"/>
      <c r="G60"/>
      <c r="H60"/>
      <c r="I60"/>
    </row>
    <row r="61" spans="1:9" x14ac:dyDescent="0.25">
      <c r="F61"/>
      <c r="G61"/>
      <c r="H61"/>
      <c r="I61"/>
    </row>
    <row r="62" spans="1:9" x14ac:dyDescent="0.25">
      <c r="A62" s="13" t="s">
        <v>58</v>
      </c>
      <c r="B62" t="s">
        <v>48</v>
      </c>
      <c r="C62" s="1">
        <v>1</v>
      </c>
      <c r="D62" s="1">
        <v>1</v>
      </c>
      <c r="E62" s="1">
        <f t="shared" si="1"/>
        <v>1</v>
      </c>
      <c r="F62"/>
      <c r="G62"/>
      <c r="H62"/>
      <c r="I62"/>
    </row>
    <row r="63" spans="1:9" x14ac:dyDescent="0.25">
      <c r="B63" t="s">
        <v>9</v>
      </c>
      <c r="C63" s="1">
        <v>8</v>
      </c>
      <c r="D63" s="1">
        <v>1</v>
      </c>
      <c r="E63" s="1">
        <f t="shared" si="1"/>
        <v>8</v>
      </c>
      <c r="F63"/>
      <c r="G63"/>
      <c r="H63"/>
      <c r="I63"/>
    </row>
    <row r="64" spans="1:9" x14ac:dyDescent="0.25">
      <c r="B64" t="s">
        <v>24</v>
      </c>
      <c r="C64" s="1">
        <v>5</v>
      </c>
      <c r="D64" s="1">
        <v>1</v>
      </c>
      <c r="E64" s="1">
        <f t="shared" si="1"/>
        <v>5</v>
      </c>
      <c r="F64"/>
      <c r="G64"/>
      <c r="H64"/>
      <c r="I64"/>
    </row>
    <row r="65" spans="1:9" x14ac:dyDescent="0.25">
      <c r="B65" t="s">
        <v>94</v>
      </c>
      <c r="C65" s="1">
        <v>8</v>
      </c>
      <c r="D65" s="1">
        <v>1</v>
      </c>
      <c r="E65" s="1">
        <f t="shared" si="1"/>
        <v>8</v>
      </c>
      <c r="F65"/>
      <c r="G65"/>
      <c r="H65"/>
      <c r="I65"/>
    </row>
    <row r="66" spans="1:9" x14ac:dyDescent="0.25">
      <c r="B66" t="s">
        <v>39</v>
      </c>
      <c r="C66" s="1">
        <v>1</v>
      </c>
      <c r="D66" s="1">
        <v>1</v>
      </c>
      <c r="E66" s="1">
        <f t="shared" si="1"/>
        <v>1</v>
      </c>
      <c r="F66"/>
      <c r="G66"/>
      <c r="H66"/>
      <c r="I66"/>
    </row>
    <row r="67" spans="1:9" x14ac:dyDescent="0.25">
      <c r="A67" s="13"/>
      <c r="B67" t="s">
        <v>81</v>
      </c>
      <c r="C67" s="1">
        <v>8</v>
      </c>
      <c r="D67" s="1">
        <v>2</v>
      </c>
      <c r="E67" s="1">
        <f t="shared" si="1"/>
        <v>16</v>
      </c>
      <c r="F67"/>
      <c r="G67"/>
      <c r="H67"/>
      <c r="I67"/>
    </row>
    <row r="68" spans="1:9" x14ac:dyDescent="0.25">
      <c r="F68"/>
      <c r="G68"/>
      <c r="H68"/>
      <c r="I68"/>
    </row>
    <row r="69" spans="1:9" x14ac:dyDescent="0.25">
      <c r="A69" s="5" t="s">
        <v>64</v>
      </c>
      <c r="B69" t="s">
        <v>45</v>
      </c>
      <c r="C69" s="1">
        <v>10</v>
      </c>
      <c r="D69" s="1">
        <v>1</v>
      </c>
      <c r="E69" s="1">
        <f t="shared" ref="E69:E77" si="2">C69*D69</f>
        <v>10</v>
      </c>
      <c r="F69"/>
      <c r="G69"/>
      <c r="H69"/>
      <c r="I69"/>
    </row>
    <row r="70" spans="1:9" x14ac:dyDescent="0.25">
      <c r="B70" t="s">
        <v>46</v>
      </c>
      <c r="C70" s="1">
        <v>10</v>
      </c>
      <c r="D70" s="1">
        <v>1</v>
      </c>
      <c r="E70" s="1">
        <f t="shared" si="2"/>
        <v>10</v>
      </c>
      <c r="F70"/>
      <c r="G70"/>
      <c r="H70"/>
      <c r="I70"/>
    </row>
    <row r="71" spans="1:9" x14ac:dyDescent="0.25">
      <c r="B71" t="s">
        <v>83</v>
      </c>
      <c r="C71" s="1">
        <v>10</v>
      </c>
      <c r="D71" s="1">
        <v>3</v>
      </c>
      <c r="E71" s="1">
        <f t="shared" si="2"/>
        <v>30</v>
      </c>
      <c r="F71"/>
      <c r="G71"/>
      <c r="H71"/>
      <c r="I71"/>
    </row>
    <row r="72" spans="1:9" x14ac:dyDescent="0.25">
      <c r="F72"/>
      <c r="G72"/>
      <c r="H72"/>
      <c r="I72"/>
    </row>
    <row r="73" spans="1:9" x14ac:dyDescent="0.25">
      <c r="A73" s="13"/>
      <c r="B73" t="s">
        <v>82</v>
      </c>
      <c r="C73" s="1">
        <v>8</v>
      </c>
      <c r="D73" s="1">
        <v>1</v>
      </c>
      <c r="E73" s="1">
        <f t="shared" si="2"/>
        <v>8</v>
      </c>
      <c r="F73"/>
      <c r="G73"/>
      <c r="H73"/>
      <c r="I73"/>
    </row>
    <row r="74" spans="1:9" x14ac:dyDescent="0.25">
      <c r="B74" t="s">
        <v>47</v>
      </c>
      <c r="C74" s="1">
        <v>10</v>
      </c>
      <c r="D74" s="1">
        <v>3</v>
      </c>
      <c r="E74" s="1">
        <f t="shared" si="2"/>
        <v>30</v>
      </c>
      <c r="F74"/>
      <c r="G74"/>
      <c r="H74"/>
      <c r="I74"/>
    </row>
    <row r="75" spans="1:9" x14ac:dyDescent="0.25">
      <c r="I75"/>
    </row>
    <row r="76" spans="1:9" x14ac:dyDescent="0.25">
      <c r="A76" s="5" t="s">
        <v>3</v>
      </c>
      <c r="B76" t="s">
        <v>17</v>
      </c>
      <c r="C76" s="1">
        <v>8</v>
      </c>
      <c r="D76" s="1">
        <v>1</v>
      </c>
      <c r="E76" s="1">
        <f t="shared" si="2"/>
        <v>8</v>
      </c>
      <c r="F76"/>
      <c r="G76"/>
      <c r="H76"/>
      <c r="I76"/>
    </row>
    <row r="77" spans="1:9" x14ac:dyDescent="0.25">
      <c r="B77" s="3" t="s">
        <v>93</v>
      </c>
      <c r="C77" s="1">
        <v>10</v>
      </c>
      <c r="D77" s="1">
        <v>3</v>
      </c>
      <c r="E77" s="1">
        <f t="shared" si="2"/>
        <v>30</v>
      </c>
      <c r="F77"/>
      <c r="G77"/>
      <c r="H77"/>
      <c r="I77"/>
    </row>
    <row r="78" spans="1:9" x14ac:dyDescent="0.25">
      <c r="D78" s="2" t="s">
        <v>61</v>
      </c>
      <c r="E78" s="6">
        <f>SUM(C13:C77)</f>
        <v>386</v>
      </c>
      <c r="H78" s="2"/>
      <c r="I78" s="6"/>
    </row>
    <row r="79" spans="1:9" x14ac:dyDescent="0.25">
      <c r="D79" s="2" t="s">
        <v>67</v>
      </c>
      <c r="E79" s="6">
        <f>AVERAGE(C13:C77)</f>
        <v>7.283018867924528</v>
      </c>
      <c r="H79" s="2"/>
      <c r="I79" s="6"/>
    </row>
    <row r="80" spans="1:9" x14ac:dyDescent="0.25">
      <c r="D80" s="2" t="s">
        <v>62</v>
      </c>
      <c r="E80" s="6">
        <f>SUM(E13:E77)</f>
        <v>527</v>
      </c>
      <c r="H80" s="2"/>
      <c r="I80" s="6"/>
    </row>
    <row r="81" spans="4:5" x14ac:dyDescent="0.25">
      <c r="D81" s="2" t="s">
        <v>68</v>
      </c>
      <c r="E81" s="10">
        <f>AVERAGE(E13:E77)</f>
        <v>9.9433962264150946</v>
      </c>
    </row>
  </sheetData>
  <conditionalFormatting sqref="E12">
    <cfRule type="iconSet" priority="2">
      <iconSet>
        <cfvo type="percent" val="0"/>
        <cfvo type="percent" val="33"/>
        <cfvo type="percent" val="67"/>
      </iconSet>
    </cfRule>
  </conditionalFormatting>
  <conditionalFormatting sqref="C31">
    <cfRule type="iconSet" priority="1">
      <iconSet>
        <cfvo type="percent" val="0"/>
        <cfvo type="num" val="1"/>
        <cfvo type="num" val="6"/>
      </iconSet>
    </cfRule>
  </conditionalFormatting>
  <conditionalFormatting sqref="C13:C30 C32:C77">
    <cfRule type="iconSet" priority="3">
      <iconSet>
        <cfvo type="percent" val="0"/>
        <cfvo type="num" val="1"/>
        <cfvo type="num" val="6"/>
      </iconSet>
    </cfRule>
  </conditionalFormatting>
  <dataValidations count="1">
    <dataValidation type="list" allowBlank="1" showInputMessage="1" showErrorMessage="1" sqref="B31">
      <formula1>ProductStage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zoomScale="150" zoomScaleNormal="150" workbookViewId="0">
      <selection activeCell="C78" sqref="C78"/>
    </sheetView>
  </sheetViews>
  <sheetFormatPr defaultRowHeight="15" x14ac:dyDescent="0.25"/>
  <cols>
    <col min="1" max="1" width="38.7109375" style="5" customWidth="1"/>
    <col min="2" max="2" width="49.42578125" customWidth="1"/>
    <col min="3" max="3" width="22.140625" style="1" customWidth="1"/>
    <col min="4" max="4" width="24.85546875" style="1" bestFit="1" customWidth="1"/>
    <col min="5" max="5" width="26.28515625" style="1" customWidth="1"/>
    <col min="6" max="8" width="22.140625" style="1" customWidth="1"/>
    <col min="9" max="9" width="13.7109375" style="1" bestFit="1" customWidth="1"/>
  </cols>
  <sheetData>
    <row r="1" spans="1:9" x14ac:dyDescent="0.25">
      <c r="A1" s="5" t="s">
        <v>0</v>
      </c>
      <c r="B1" s="7">
        <v>37257</v>
      </c>
      <c r="C1" s="15" t="s">
        <v>54</v>
      </c>
      <c r="D1" s="15" t="s">
        <v>55</v>
      </c>
      <c r="E1" s="15" t="s">
        <v>56</v>
      </c>
      <c r="F1" s="15" t="s">
        <v>65</v>
      </c>
      <c r="G1" s="1" t="s">
        <v>84</v>
      </c>
    </row>
    <row r="2" spans="1:9" x14ac:dyDescent="0.25">
      <c r="A2" s="5" t="s">
        <v>1</v>
      </c>
      <c r="B2" t="s">
        <v>108</v>
      </c>
      <c r="C2" s="9" t="s">
        <v>51</v>
      </c>
      <c r="D2" s="9">
        <v>6</v>
      </c>
      <c r="E2" s="9">
        <v>10</v>
      </c>
      <c r="F2" s="9" t="s">
        <v>104</v>
      </c>
    </row>
    <row r="3" spans="1:9" x14ac:dyDescent="0.25">
      <c r="A3" s="5" t="s">
        <v>2</v>
      </c>
      <c r="B3" t="s">
        <v>40</v>
      </c>
      <c r="C3" s="16" t="s">
        <v>50</v>
      </c>
      <c r="D3" s="16">
        <v>1</v>
      </c>
      <c r="E3" s="16">
        <v>5</v>
      </c>
      <c r="F3" s="16" t="s">
        <v>66</v>
      </c>
    </row>
    <row r="4" spans="1:9" x14ac:dyDescent="0.25">
      <c r="C4" s="16" t="s">
        <v>49</v>
      </c>
      <c r="D4" s="16">
        <v>0.1</v>
      </c>
      <c r="E4" s="16">
        <v>0.9</v>
      </c>
      <c r="F4" s="16" t="s">
        <v>105</v>
      </c>
    </row>
    <row r="5" spans="1:9" x14ac:dyDescent="0.25">
      <c r="C5" s="17" t="s">
        <v>52</v>
      </c>
      <c r="D5" s="17">
        <v>0</v>
      </c>
      <c r="E5" s="17">
        <v>0</v>
      </c>
      <c r="F5" s="17" t="s">
        <v>106</v>
      </c>
    </row>
    <row r="7" spans="1:9" x14ac:dyDescent="0.25">
      <c r="A7" s="5" t="s">
        <v>70</v>
      </c>
      <c r="B7" s="14">
        <v>71000000</v>
      </c>
    </row>
    <row r="8" spans="1:9" x14ac:dyDescent="0.25">
      <c r="A8" s="5" t="s">
        <v>69</v>
      </c>
      <c r="B8" t="s">
        <v>107</v>
      </c>
    </row>
    <row r="9" spans="1:9" x14ac:dyDescent="0.25">
      <c r="A9" s="5" t="s">
        <v>86</v>
      </c>
      <c r="B9" s="11">
        <v>0</v>
      </c>
    </row>
    <row r="10" spans="1:9" x14ac:dyDescent="0.25">
      <c r="A10" s="5" t="s">
        <v>102</v>
      </c>
      <c r="B10" s="12">
        <v>500</v>
      </c>
    </row>
    <row r="11" spans="1:9" x14ac:dyDescent="0.25">
      <c r="G11"/>
      <c r="H11"/>
      <c r="I11"/>
    </row>
    <row r="12" spans="1:9" x14ac:dyDescent="0.25">
      <c r="A12" s="2" t="s">
        <v>4</v>
      </c>
      <c r="B12" s="2" t="s">
        <v>5</v>
      </c>
      <c r="C12" s="2" t="s">
        <v>7</v>
      </c>
      <c r="D12" s="2" t="s">
        <v>6</v>
      </c>
      <c r="E12" s="2" t="s">
        <v>53</v>
      </c>
      <c r="F12" s="2"/>
      <c r="G12"/>
      <c r="H12"/>
      <c r="I12"/>
    </row>
    <row r="13" spans="1:9" x14ac:dyDescent="0.25">
      <c r="A13" s="5" t="s">
        <v>57</v>
      </c>
      <c r="B13" t="s">
        <v>79</v>
      </c>
      <c r="C13" s="1">
        <v>10</v>
      </c>
      <c r="D13" s="1">
        <v>1</v>
      </c>
      <c r="E13" s="1">
        <f>C13*D13</f>
        <v>10</v>
      </c>
      <c r="G13"/>
      <c r="H13"/>
      <c r="I13"/>
    </row>
    <row r="14" spans="1:9" x14ac:dyDescent="0.25">
      <c r="B14" t="s">
        <v>85</v>
      </c>
      <c r="C14" s="1">
        <v>10</v>
      </c>
      <c r="D14" s="1">
        <v>2</v>
      </c>
      <c r="E14" s="1">
        <f t="shared" ref="E14:E15" si="0">C14*D14</f>
        <v>20</v>
      </c>
      <c r="F14" s="8"/>
      <c r="G14"/>
      <c r="H14"/>
      <c r="I14"/>
    </row>
    <row r="15" spans="1:9" x14ac:dyDescent="0.25">
      <c r="B15" t="s">
        <v>78</v>
      </c>
      <c r="C15" s="1">
        <v>1</v>
      </c>
      <c r="D15" s="1">
        <v>1</v>
      </c>
      <c r="E15" s="1">
        <f t="shared" si="0"/>
        <v>1</v>
      </c>
      <c r="F15"/>
      <c r="G15"/>
      <c r="H15"/>
      <c r="I15"/>
    </row>
    <row r="16" spans="1:9" x14ac:dyDescent="0.25">
      <c r="F16"/>
      <c r="G16"/>
      <c r="H16"/>
      <c r="I16"/>
    </row>
    <row r="17" spans="1:9" x14ac:dyDescent="0.25">
      <c r="A17" s="5" t="s">
        <v>10</v>
      </c>
      <c r="B17" t="s">
        <v>15</v>
      </c>
      <c r="C17" s="1">
        <v>1</v>
      </c>
      <c r="D17" s="1">
        <v>1</v>
      </c>
      <c r="E17" s="1">
        <f t="shared" ref="E17:E67" si="1">C17*D17</f>
        <v>1</v>
      </c>
      <c r="F17"/>
      <c r="G17"/>
      <c r="H17"/>
      <c r="I17"/>
    </row>
    <row r="18" spans="1:9" x14ac:dyDescent="0.25">
      <c r="B18" t="s">
        <v>16</v>
      </c>
      <c r="C18" s="1">
        <v>10</v>
      </c>
      <c r="D18" s="1">
        <v>2</v>
      </c>
      <c r="E18" s="1">
        <f t="shared" si="1"/>
        <v>20</v>
      </c>
      <c r="F18"/>
      <c r="G18"/>
      <c r="H18"/>
      <c r="I18"/>
    </row>
    <row r="19" spans="1:9" x14ac:dyDescent="0.25">
      <c r="B19" t="s">
        <v>103</v>
      </c>
      <c r="C19" s="1">
        <v>10</v>
      </c>
      <c r="D19" s="1">
        <v>1</v>
      </c>
      <c r="E19" s="1">
        <f t="shared" si="1"/>
        <v>10</v>
      </c>
      <c r="F19"/>
      <c r="G19"/>
      <c r="H19"/>
      <c r="I19"/>
    </row>
    <row r="20" spans="1:9" x14ac:dyDescent="0.25">
      <c r="B20" t="s">
        <v>77</v>
      </c>
      <c r="C20" s="1">
        <v>10</v>
      </c>
      <c r="D20" s="1">
        <v>1</v>
      </c>
      <c r="E20" s="1">
        <f t="shared" si="1"/>
        <v>10</v>
      </c>
      <c r="F20"/>
      <c r="G20"/>
      <c r="H20"/>
      <c r="I20"/>
    </row>
    <row r="21" spans="1:9" x14ac:dyDescent="0.25">
      <c r="F21"/>
      <c r="G21"/>
      <c r="H21"/>
      <c r="I21"/>
    </row>
    <row r="22" spans="1:9" x14ac:dyDescent="0.25">
      <c r="A22" s="5" t="s">
        <v>43</v>
      </c>
      <c r="B22" t="s">
        <v>11</v>
      </c>
      <c r="C22" s="1">
        <v>8</v>
      </c>
      <c r="D22" s="1">
        <v>1</v>
      </c>
      <c r="E22" s="1">
        <f t="shared" si="1"/>
        <v>8</v>
      </c>
      <c r="F22"/>
      <c r="G22"/>
      <c r="H22"/>
      <c r="I22"/>
    </row>
    <row r="23" spans="1:9" x14ac:dyDescent="0.25">
      <c r="B23" t="s">
        <v>12</v>
      </c>
      <c r="C23" s="1">
        <v>8</v>
      </c>
      <c r="D23" s="1">
        <v>2</v>
      </c>
      <c r="E23" s="1">
        <f t="shared" si="1"/>
        <v>16</v>
      </c>
      <c r="F23"/>
      <c r="G23"/>
      <c r="H23"/>
      <c r="I23"/>
    </row>
    <row r="24" spans="1:9" x14ac:dyDescent="0.25">
      <c r="B24" t="s">
        <v>76</v>
      </c>
      <c r="C24" s="1">
        <v>1</v>
      </c>
      <c r="D24" s="1">
        <v>1</v>
      </c>
      <c r="E24" s="1">
        <f t="shared" si="1"/>
        <v>1</v>
      </c>
      <c r="F24"/>
      <c r="G24"/>
      <c r="H24"/>
      <c r="I24"/>
    </row>
    <row r="25" spans="1:9" x14ac:dyDescent="0.25">
      <c r="B25" t="s">
        <v>75</v>
      </c>
      <c r="C25" s="1">
        <v>1</v>
      </c>
      <c r="D25" s="1">
        <v>1</v>
      </c>
      <c r="E25" s="1">
        <f t="shared" si="1"/>
        <v>1</v>
      </c>
      <c r="F25"/>
      <c r="G25"/>
      <c r="H25"/>
      <c r="I25"/>
    </row>
    <row r="26" spans="1:9" x14ac:dyDescent="0.25">
      <c r="B26" t="s">
        <v>74</v>
      </c>
      <c r="C26" s="1">
        <v>1</v>
      </c>
      <c r="D26" s="1">
        <v>1</v>
      </c>
      <c r="E26" s="1">
        <f t="shared" si="1"/>
        <v>1</v>
      </c>
      <c r="F26"/>
      <c r="G26"/>
      <c r="H26"/>
      <c r="I26"/>
    </row>
    <row r="27" spans="1:9" x14ac:dyDescent="0.25">
      <c r="B27" t="s">
        <v>71</v>
      </c>
      <c r="C27" s="1">
        <v>5</v>
      </c>
      <c r="D27" s="1">
        <v>1</v>
      </c>
      <c r="E27" s="1">
        <f t="shared" si="1"/>
        <v>5</v>
      </c>
      <c r="F27"/>
      <c r="G27"/>
      <c r="H27"/>
      <c r="I27"/>
    </row>
    <row r="28" spans="1:9" x14ac:dyDescent="0.25">
      <c r="B28" t="s">
        <v>72</v>
      </c>
      <c r="C28" s="1">
        <v>5</v>
      </c>
      <c r="D28" s="1">
        <v>1</v>
      </c>
      <c r="E28" s="1">
        <f t="shared" si="1"/>
        <v>5</v>
      </c>
      <c r="F28"/>
      <c r="G28"/>
      <c r="H28"/>
      <c r="I28"/>
    </row>
    <row r="29" spans="1:9" x14ac:dyDescent="0.25">
      <c r="B29" t="s">
        <v>73</v>
      </c>
      <c r="C29" s="1">
        <v>5</v>
      </c>
      <c r="D29" s="1">
        <v>1</v>
      </c>
      <c r="E29" s="1">
        <f t="shared" si="1"/>
        <v>5</v>
      </c>
      <c r="F29"/>
      <c r="G29"/>
      <c r="H29"/>
      <c r="I29"/>
    </row>
    <row r="30" spans="1:9" x14ac:dyDescent="0.25">
      <c r="F30"/>
      <c r="G30"/>
      <c r="H30"/>
      <c r="I30"/>
    </row>
    <row r="31" spans="1:9" x14ac:dyDescent="0.25">
      <c r="A31" s="5" t="s">
        <v>80</v>
      </c>
      <c r="B31" s="4" t="s">
        <v>87</v>
      </c>
      <c r="C31" s="1">
        <f>VLOOKUP(B31,ProductStageNumber,2,FALSE)</f>
        <v>1</v>
      </c>
      <c r="D31" s="1">
        <v>1</v>
      </c>
      <c r="E31" s="1">
        <f t="shared" si="1"/>
        <v>1</v>
      </c>
      <c r="F31"/>
      <c r="G31"/>
      <c r="H31"/>
      <c r="I31"/>
    </row>
    <row r="32" spans="1:9" x14ac:dyDescent="0.25">
      <c r="F32"/>
      <c r="G32"/>
      <c r="H32"/>
      <c r="I32"/>
    </row>
    <row r="33" spans="1:9" x14ac:dyDescent="0.25">
      <c r="A33" s="5" t="s">
        <v>97</v>
      </c>
      <c r="B33" t="s">
        <v>13</v>
      </c>
      <c r="C33" s="1">
        <v>5</v>
      </c>
      <c r="D33" s="1">
        <v>1</v>
      </c>
      <c r="E33" s="1">
        <f>C33*D33</f>
        <v>5</v>
      </c>
      <c r="F33"/>
      <c r="G33"/>
      <c r="H33"/>
      <c r="I33"/>
    </row>
    <row r="34" spans="1:9" x14ac:dyDescent="0.25">
      <c r="B34" t="s">
        <v>14</v>
      </c>
      <c r="C34" s="1">
        <v>5</v>
      </c>
      <c r="D34" s="1">
        <v>2</v>
      </c>
      <c r="E34" s="1">
        <f>C34*D34</f>
        <v>10</v>
      </c>
      <c r="F34"/>
      <c r="G34"/>
      <c r="H34"/>
      <c r="I34"/>
    </row>
    <row r="35" spans="1:9" x14ac:dyDescent="0.25">
      <c r="A35" s="13"/>
      <c r="B35" t="s">
        <v>95</v>
      </c>
      <c r="C35" s="1">
        <v>1</v>
      </c>
      <c r="D35" s="1">
        <v>1</v>
      </c>
      <c r="E35" s="1">
        <f t="shared" si="1"/>
        <v>1</v>
      </c>
      <c r="F35"/>
      <c r="G35"/>
      <c r="H35"/>
      <c r="I35"/>
    </row>
    <row r="36" spans="1:9" x14ac:dyDescent="0.25">
      <c r="B36" s="4" t="s">
        <v>96</v>
      </c>
      <c r="C36" s="1">
        <v>1</v>
      </c>
      <c r="D36" s="1">
        <v>1</v>
      </c>
      <c r="E36" s="1">
        <f t="shared" si="1"/>
        <v>1</v>
      </c>
      <c r="F36"/>
      <c r="G36"/>
      <c r="H36"/>
      <c r="I36"/>
    </row>
    <row r="37" spans="1:9" x14ac:dyDescent="0.25">
      <c r="B37" s="4" t="s">
        <v>23</v>
      </c>
      <c r="C37" s="1">
        <v>1</v>
      </c>
      <c r="D37" s="1">
        <v>1</v>
      </c>
      <c r="E37" s="1">
        <f t="shared" si="1"/>
        <v>1</v>
      </c>
      <c r="F37"/>
      <c r="G37"/>
      <c r="H37"/>
      <c r="I37"/>
    </row>
    <row r="38" spans="1:9" x14ac:dyDescent="0.25">
      <c r="B38" t="s">
        <v>41</v>
      </c>
      <c r="C38" s="1">
        <v>1</v>
      </c>
      <c r="D38" s="1">
        <v>1</v>
      </c>
      <c r="E38" s="1">
        <f t="shared" si="1"/>
        <v>1</v>
      </c>
      <c r="F38"/>
      <c r="G38"/>
      <c r="H38"/>
      <c r="I38"/>
    </row>
    <row r="39" spans="1:9" x14ac:dyDescent="0.25">
      <c r="B39" t="s">
        <v>18</v>
      </c>
      <c r="C39" s="1">
        <v>1</v>
      </c>
      <c r="D39" s="1">
        <v>1</v>
      </c>
      <c r="E39" s="1">
        <f t="shared" si="1"/>
        <v>1</v>
      </c>
      <c r="F39"/>
      <c r="G39"/>
      <c r="H39"/>
      <c r="I39"/>
    </row>
    <row r="40" spans="1:9" x14ac:dyDescent="0.25">
      <c r="F40"/>
      <c r="G40"/>
      <c r="H40"/>
      <c r="I40"/>
    </row>
    <row r="41" spans="1:9" x14ac:dyDescent="0.25">
      <c r="A41" s="5" t="s">
        <v>8</v>
      </c>
      <c r="B41" t="s">
        <v>98</v>
      </c>
      <c r="C41" s="1">
        <v>6</v>
      </c>
      <c r="D41" s="1">
        <v>1</v>
      </c>
      <c r="E41" s="1">
        <f t="shared" si="1"/>
        <v>6</v>
      </c>
      <c r="F41"/>
      <c r="G41"/>
      <c r="H41"/>
      <c r="I41"/>
    </row>
    <row r="42" spans="1:9" x14ac:dyDescent="0.25">
      <c r="A42" s="13" t="s">
        <v>26</v>
      </c>
      <c r="B42" t="s">
        <v>25</v>
      </c>
      <c r="C42" s="1">
        <v>6</v>
      </c>
      <c r="D42" s="1">
        <v>1</v>
      </c>
      <c r="E42" s="1">
        <f t="shared" si="1"/>
        <v>6</v>
      </c>
      <c r="F42"/>
      <c r="G42"/>
      <c r="H42"/>
      <c r="I42"/>
    </row>
    <row r="43" spans="1:9" x14ac:dyDescent="0.25">
      <c r="B43" t="s">
        <v>30</v>
      </c>
      <c r="C43" s="1">
        <v>5</v>
      </c>
      <c r="D43" s="1">
        <v>1</v>
      </c>
      <c r="E43" s="1">
        <f t="shared" si="1"/>
        <v>5</v>
      </c>
      <c r="F43"/>
      <c r="G43"/>
      <c r="H43"/>
      <c r="I43"/>
    </row>
    <row r="44" spans="1:9" x14ac:dyDescent="0.25">
      <c r="B44" t="s">
        <v>27</v>
      </c>
      <c r="C44" s="1">
        <v>6</v>
      </c>
      <c r="D44" s="1">
        <v>1</v>
      </c>
      <c r="E44" s="1">
        <f t="shared" si="1"/>
        <v>6</v>
      </c>
      <c r="F44"/>
      <c r="G44"/>
      <c r="H44"/>
      <c r="I44"/>
    </row>
    <row r="45" spans="1:9" x14ac:dyDescent="0.25">
      <c r="B45" t="s">
        <v>28</v>
      </c>
      <c r="C45" s="1">
        <v>1</v>
      </c>
      <c r="D45" s="1">
        <v>1</v>
      </c>
      <c r="E45" s="1">
        <f t="shared" si="1"/>
        <v>1</v>
      </c>
      <c r="F45"/>
      <c r="G45"/>
      <c r="H45"/>
      <c r="I45"/>
    </row>
    <row r="46" spans="1:9" x14ac:dyDescent="0.25">
      <c r="B46" t="s">
        <v>99</v>
      </c>
      <c r="C46" s="1">
        <v>8</v>
      </c>
      <c r="D46" s="1">
        <v>1</v>
      </c>
      <c r="E46" s="1">
        <f t="shared" si="1"/>
        <v>8</v>
      </c>
      <c r="F46"/>
      <c r="G46"/>
      <c r="H46"/>
      <c r="I46"/>
    </row>
    <row r="47" spans="1:9" x14ac:dyDescent="0.25">
      <c r="B47" t="s">
        <v>29</v>
      </c>
      <c r="C47" s="1">
        <v>9</v>
      </c>
      <c r="D47" s="1">
        <v>2</v>
      </c>
      <c r="E47" s="1">
        <f t="shared" si="1"/>
        <v>18</v>
      </c>
      <c r="F47"/>
      <c r="G47"/>
      <c r="H47"/>
      <c r="I47"/>
    </row>
    <row r="48" spans="1:9" x14ac:dyDescent="0.25">
      <c r="F48"/>
      <c r="G48"/>
      <c r="H48"/>
      <c r="I48"/>
    </row>
    <row r="49" spans="1:9" x14ac:dyDescent="0.25">
      <c r="A49" s="13" t="s">
        <v>36</v>
      </c>
      <c r="B49" t="s">
        <v>29</v>
      </c>
      <c r="C49" s="1">
        <v>5</v>
      </c>
      <c r="D49" s="1">
        <v>2</v>
      </c>
      <c r="E49" s="1">
        <f t="shared" si="1"/>
        <v>10</v>
      </c>
      <c r="F49"/>
      <c r="G49"/>
      <c r="H49"/>
      <c r="I49"/>
    </row>
    <row r="50" spans="1:9" x14ac:dyDescent="0.25">
      <c r="B50" t="s">
        <v>30</v>
      </c>
      <c r="C50" s="1">
        <v>5</v>
      </c>
      <c r="D50" s="1">
        <v>1</v>
      </c>
      <c r="E50" s="1">
        <f t="shared" si="1"/>
        <v>5</v>
      </c>
      <c r="F50"/>
      <c r="G50"/>
      <c r="H50"/>
      <c r="I50"/>
    </row>
    <row r="51" spans="1:9" x14ac:dyDescent="0.25">
      <c r="B51" t="s">
        <v>44</v>
      </c>
      <c r="C51" s="1">
        <v>5</v>
      </c>
      <c r="D51" s="1">
        <v>1</v>
      </c>
      <c r="E51" s="1">
        <f t="shared" si="1"/>
        <v>5</v>
      </c>
      <c r="F51"/>
      <c r="G51"/>
      <c r="H51"/>
      <c r="I51"/>
    </row>
    <row r="52" spans="1:9" x14ac:dyDescent="0.25">
      <c r="F52"/>
      <c r="G52"/>
      <c r="H52"/>
      <c r="I52"/>
    </row>
    <row r="53" spans="1:9" x14ac:dyDescent="0.25">
      <c r="A53" s="13" t="s">
        <v>31</v>
      </c>
      <c r="B53" t="s">
        <v>32</v>
      </c>
      <c r="C53" s="1">
        <v>5</v>
      </c>
      <c r="D53" s="1">
        <v>2</v>
      </c>
      <c r="E53" s="1">
        <f t="shared" si="1"/>
        <v>10</v>
      </c>
      <c r="F53"/>
      <c r="G53"/>
      <c r="H53"/>
      <c r="I53"/>
    </row>
    <row r="54" spans="1:9" x14ac:dyDescent="0.25">
      <c r="B54" t="s">
        <v>33</v>
      </c>
      <c r="C54" s="1">
        <v>5</v>
      </c>
      <c r="D54" s="1">
        <v>1</v>
      </c>
      <c r="E54" s="1">
        <f t="shared" si="1"/>
        <v>5</v>
      </c>
      <c r="F54"/>
      <c r="G54"/>
      <c r="H54"/>
      <c r="I54"/>
    </row>
    <row r="55" spans="1:9" x14ac:dyDescent="0.25">
      <c r="B55" t="s">
        <v>34</v>
      </c>
      <c r="C55" s="1">
        <v>5</v>
      </c>
      <c r="D55" s="1">
        <v>1</v>
      </c>
      <c r="E55" s="1">
        <f t="shared" si="1"/>
        <v>5</v>
      </c>
      <c r="F55"/>
      <c r="G55"/>
      <c r="H55"/>
      <c r="I55"/>
    </row>
    <row r="56" spans="1:9" x14ac:dyDescent="0.25">
      <c r="F56"/>
      <c r="G56"/>
      <c r="H56"/>
      <c r="I56"/>
    </row>
    <row r="57" spans="1:9" x14ac:dyDescent="0.25">
      <c r="A57" s="13" t="s">
        <v>35</v>
      </c>
      <c r="B57" t="s">
        <v>42</v>
      </c>
      <c r="C57" s="1">
        <v>5</v>
      </c>
      <c r="D57" s="1">
        <v>1</v>
      </c>
      <c r="E57" s="1">
        <f t="shared" si="1"/>
        <v>5</v>
      </c>
      <c r="F57"/>
      <c r="G57"/>
      <c r="H57"/>
      <c r="I57"/>
    </row>
    <row r="58" spans="1:9" x14ac:dyDescent="0.25">
      <c r="B58" t="s">
        <v>29</v>
      </c>
      <c r="C58" s="1">
        <v>5</v>
      </c>
      <c r="D58" s="1">
        <v>1</v>
      </c>
      <c r="E58" s="1">
        <f t="shared" si="1"/>
        <v>5</v>
      </c>
      <c r="F58"/>
      <c r="G58"/>
      <c r="H58"/>
      <c r="I58"/>
    </row>
    <row r="59" spans="1:9" x14ac:dyDescent="0.25">
      <c r="B59" t="s">
        <v>37</v>
      </c>
      <c r="C59" s="1">
        <v>5</v>
      </c>
      <c r="D59" s="1">
        <v>1</v>
      </c>
      <c r="E59" s="1">
        <f t="shared" si="1"/>
        <v>5</v>
      </c>
      <c r="F59"/>
      <c r="G59"/>
      <c r="H59"/>
      <c r="I59"/>
    </row>
    <row r="60" spans="1:9" x14ac:dyDescent="0.25">
      <c r="B60" t="s">
        <v>38</v>
      </c>
      <c r="C60" s="1">
        <v>5</v>
      </c>
      <c r="D60" s="1">
        <v>2</v>
      </c>
      <c r="E60" s="1">
        <f t="shared" si="1"/>
        <v>10</v>
      </c>
      <c r="F60"/>
      <c r="G60"/>
      <c r="H60"/>
      <c r="I60"/>
    </row>
    <row r="61" spans="1:9" x14ac:dyDescent="0.25">
      <c r="F61"/>
      <c r="G61"/>
      <c r="H61"/>
      <c r="I61"/>
    </row>
    <row r="62" spans="1:9" x14ac:dyDescent="0.25">
      <c r="A62" s="13" t="s">
        <v>58</v>
      </c>
      <c r="B62" t="s">
        <v>48</v>
      </c>
      <c r="C62" s="1">
        <v>5</v>
      </c>
      <c r="D62" s="1">
        <v>1</v>
      </c>
      <c r="E62" s="1">
        <f t="shared" si="1"/>
        <v>5</v>
      </c>
      <c r="F62"/>
      <c r="G62"/>
      <c r="H62"/>
      <c r="I62"/>
    </row>
    <row r="63" spans="1:9" x14ac:dyDescent="0.25">
      <c r="B63" t="s">
        <v>9</v>
      </c>
      <c r="C63" s="1">
        <v>5</v>
      </c>
      <c r="D63" s="1">
        <v>1</v>
      </c>
      <c r="E63" s="1">
        <f t="shared" si="1"/>
        <v>5</v>
      </c>
      <c r="F63"/>
      <c r="G63"/>
      <c r="H63"/>
      <c r="I63"/>
    </row>
    <row r="64" spans="1:9" x14ac:dyDescent="0.25">
      <c r="B64" t="s">
        <v>24</v>
      </c>
      <c r="C64" s="1">
        <v>5</v>
      </c>
      <c r="D64" s="1">
        <v>1</v>
      </c>
      <c r="E64" s="1">
        <f t="shared" si="1"/>
        <v>5</v>
      </c>
      <c r="F64"/>
      <c r="G64"/>
      <c r="H64"/>
      <c r="I64"/>
    </row>
    <row r="65" spans="1:9" x14ac:dyDescent="0.25">
      <c r="B65" t="s">
        <v>94</v>
      </c>
      <c r="C65" s="1">
        <v>5</v>
      </c>
      <c r="D65" s="1">
        <v>1</v>
      </c>
      <c r="E65" s="1">
        <f t="shared" si="1"/>
        <v>5</v>
      </c>
      <c r="F65"/>
      <c r="G65"/>
      <c r="H65"/>
      <c r="I65"/>
    </row>
    <row r="66" spans="1:9" x14ac:dyDescent="0.25">
      <c r="B66" t="s">
        <v>39</v>
      </c>
      <c r="C66" s="1">
        <v>5</v>
      </c>
      <c r="D66" s="1">
        <v>1</v>
      </c>
      <c r="E66" s="1">
        <f t="shared" si="1"/>
        <v>5</v>
      </c>
      <c r="F66"/>
      <c r="G66"/>
      <c r="H66"/>
      <c r="I66"/>
    </row>
    <row r="67" spans="1:9" x14ac:dyDescent="0.25">
      <c r="A67" s="13"/>
      <c r="B67" t="s">
        <v>81</v>
      </c>
      <c r="C67" s="1">
        <v>5</v>
      </c>
      <c r="D67" s="1">
        <v>2</v>
      </c>
      <c r="E67" s="1">
        <f t="shared" si="1"/>
        <v>10</v>
      </c>
      <c r="F67"/>
      <c r="G67"/>
      <c r="H67"/>
      <c r="I67"/>
    </row>
    <row r="68" spans="1:9" x14ac:dyDescent="0.25">
      <c r="F68"/>
      <c r="G68"/>
      <c r="H68"/>
      <c r="I68"/>
    </row>
    <row r="69" spans="1:9" x14ac:dyDescent="0.25">
      <c r="A69" s="5" t="s">
        <v>64</v>
      </c>
      <c r="B69" t="s">
        <v>45</v>
      </c>
      <c r="C69" s="1">
        <v>5</v>
      </c>
      <c r="D69" s="1">
        <v>1</v>
      </c>
      <c r="E69" s="1">
        <f t="shared" ref="E69:E77" si="2">C69*D69</f>
        <v>5</v>
      </c>
      <c r="F69"/>
      <c r="G69"/>
      <c r="H69"/>
      <c r="I69"/>
    </row>
    <row r="70" spans="1:9" x14ac:dyDescent="0.25">
      <c r="B70" t="s">
        <v>46</v>
      </c>
      <c r="C70" s="1">
        <v>5</v>
      </c>
      <c r="D70" s="1">
        <v>1</v>
      </c>
      <c r="E70" s="1">
        <f t="shared" si="2"/>
        <v>5</v>
      </c>
      <c r="F70"/>
      <c r="G70"/>
      <c r="H70"/>
      <c r="I70"/>
    </row>
    <row r="71" spans="1:9" x14ac:dyDescent="0.25">
      <c r="B71" t="s">
        <v>83</v>
      </c>
      <c r="C71" s="1">
        <v>5</v>
      </c>
      <c r="D71" s="1">
        <v>3</v>
      </c>
      <c r="E71" s="1">
        <f t="shared" si="2"/>
        <v>15</v>
      </c>
      <c r="F71"/>
      <c r="G71"/>
      <c r="H71"/>
      <c r="I71"/>
    </row>
    <row r="72" spans="1:9" x14ac:dyDescent="0.25">
      <c r="F72"/>
      <c r="G72"/>
      <c r="H72"/>
      <c r="I72"/>
    </row>
    <row r="73" spans="1:9" x14ac:dyDescent="0.25">
      <c r="A73" s="13"/>
      <c r="B73" t="s">
        <v>82</v>
      </c>
      <c r="C73" s="1">
        <v>1</v>
      </c>
      <c r="D73" s="1">
        <v>1</v>
      </c>
      <c r="E73" s="1">
        <f t="shared" si="2"/>
        <v>1</v>
      </c>
      <c r="F73"/>
      <c r="G73"/>
      <c r="H73"/>
      <c r="I73"/>
    </row>
    <row r="74" spans="1:9" x14ac:dyDescent="0.25">
      <c r="B74" t="s">
        <v>47</v>
      </c>
      <c r="C74" s="1">
        <v>10</v>
      </c>
      <c r="D74" s="1">
        <v>3</v>
      </c>
      <c r="E74" s="1">
        <f t="shared" si="2"/>
        <v>30</v>
      </c>
      <c r="F74"/>
      <c r="G74"/>
      <c r="H74"/>
      <c r="I74"/>
    </row>
    <row r="75" spans="1:9" x14ac:dyDescent="0.25">
      <c r="I75"/>
    </row>
    <row r="76" spans="1:9" x14ac:dyDescent="0.25">
      <c r="A76" s="5" t="s">
        <v>3</v>
      </c>
      <c r="B76" t="s">
        <v>17</v>
      </c>
      <c r="C76" s="1">
        <v>5</v>
      </c>
      <c r="D76" s="1">
        <v>1</v>
      </c>
      <c r="E76" s="1">
        <f t="shared" si="2"/>
        <v>5</v>
      </c>
      <c r="F76"/>
      <c r="G76"/>
      <c r="H76"/>
      <c r="I76"/>
    </row>
    <row r="77" spans="1:9" x14ac:dyDescent="0.25">
      <c r="B77" s="3" t="s">
        <v>93</v>
      </c>
      <c r="C77" s="1">
        <v>5</v>
      </c>
      <c r="D77" s="1">
        <v>3</v>
      </c>
      <c r="E77" s="1">
        <f t="shared" si="2"/>
        <v>15</v>
      </c>
      <c r="F77"/>
      <c r="G77"/>
      <c r="H77"/>
      <c r="I77"/>
    </row>
    <row r="78" spans="1:9" x14ac:dyDescent="0.25">
      <c r="D78" s="2" t="s">
        <v>61</v>
      </c>
      <c r="E78" s="6">
        <f>SUM(C13:C77)</f>
        <v>259</v>
      </c>
      <c r="H78" s="2"/>
      <c r="I78" s="6"/>
    </row>
    <row r="79" spans="1:9" x14ac:dyDescent="0.25">
      <c r="D79" s="2" t="s">
        <v>67</v>
      </c>
      <c r="E79" s="6">
        <f>AVERAGE(C13:C77)</f>
        <v>4.8867924528301883</v>
      </c>
      <c r="H79" s="2"/>
      <c r="I79" s="6"/>
    </row>
    <row r="80" spans="1:9" x14ac:dyDescent="0.25">
      <c r="D80" s="2" t="s">
        <v>62</v>
      </c>
      <c r="E80" s="6">
        <f>SUM(E13:E77)</f>
        <v>361</v>
      </c>
      <c r="H80" s="2"/>
      <c r="I80" s="6"/>
    </row>
    <row r="81" spans="4:5" x14ac:dyDescent="0.25">
      <c r="D81" s="2" t="s">
        <v>68</v>
      </c>
      <c r="E81" s="10">
        <f>AVERAGE(E13:E77)</f>
        <v>6.8113207547169807</v>
      </c>
    </row>
  </sheetData>
  <conditionalFormatting sqref="E12">
    <cfRule type="iconSet" priority="2">
      <iconSet>
        <cfvo type="percent" val="0"/>
        <cfvo type="percent" val="33"/>
        <cfvo type="percent" val="67"/>
      </iconSet>
    </cfRule>
  </conditionalFormatting>
  <conditionalFormatting sqref="C31">
    <cfRule type="iconSet" priority="1">
      <iconSet>
        <cfvo type="percent" val="0"/>
        <cfvo type="num" val="1"/>
        <cfvo type="num" val="6"/>
      </iconSet>
    </cfRule>
  </conditionalFormatting>
  <conditionalFormatting sqref="C13:C30 C32:C77">
    <cfRule type="iconSet" priority="3">
      <iconSet>
        <cfvo type="percent" val="0"/>
        <cfvo type="num" val="1"/>
        <cfvo type="num" val="6"/>
      </iconSet>
    </cfRule>
  </conditionalFormatting>
  <dataValidations count="1">
    <dataValidation type="list" allowBlank="1" showInputMessage="1" showErrorMessage="1" sqref="B31">
      <formula1>ProductStage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5" sqref="A5"/>
    </sheetView>
  </sheetViews>
  <sheetFormatPr defaultRowHeight="15" x14ac:dyDescent="0.25"/>
  <cols>
    <col min="1" max="1" width="88.85546875" bestFit="1" customWidth="1"/>
    <col min="2" max="2" width="14.7109375" bestFit="1" customWidth="1"/>
    <col min="3" max="3" width="10.85546875" bestFit="1" customWidth="1"/>
  </cols>
  <sheetData>
    <row r="1" spans="1:3" x14ac:dyDescent="0.25">
      <c r="A1" t="s">
        <v>57</v>
      </c>
    </row>
    <row r="2" spans="1:3" x14ac:dyDescent="0.25">
      <c r="A2" t="s">
        <v>10</v>
      </c>
    </row>
    <row r="3" spans="1:3" x14ac:dyDescent="0.25">
      <c r="A3" t="s">
        <v>59</v>
      </c>
    </row>
    <row r="4" spans="1:3" x14ac:dyDescent="0.25">
      <c r="A4" t="s">
        <v>60</v>
      </c>
    </row>
    <row r="5" spans="1:3" x14ac:dyDescent="0.25">
      <c r="A5" t="s">
        <v>64</v>
      </c>
    </row>
    <row r="6" spans="1:3" x14ac:dyDescent="0.25">
      <c r="A6" t="s">
        <v>63</v>
      </c>
    </row>
    <row r="9" spans="1:3" x14ac:dyDescent="0.25">
      <c r="A9" s="2" t="s">
        <v>54</v>
      </c>
      <c r="B9" s="2" t="s">
        <v>55</v>
      </c>
      <c r="C9" s="2" t="s">
        <v>56</v>
      </c>
    </row>
    <row r="10" spans="1:3" x14ac:dyDescent="0.25">
      <c r="A10" s="1" t="s">
        <v>51</v>
      </c>
      <c r="B10" s="1">
        <v>2</v>
      </c>
      <c r="C10" s="1">
        <v>10</v>
      </c>
    </row>
    <row r="11" spans="1:3" x14ac:dyDescent="0.25">
      <c r="A11" s="1" t="s">
        <v>50</v>
      </c>
      <c r="B11" s="1">
        <v>1</v>
      </c>
      <c r="C11" s="1">
        <v>1</v>
      </c>
    </row>
    <row r="12" spans="1:3" x14ac:dyDescent="0.25">
      <c r="A12" s="1" t="s">
        <v>49</v>
      </c>
      <c r="B12" s="1">
        <v>0.1</v>
      </c>
      <c r="C12" s="1">
        <v>0.9</v>
      </c>
    </row>
    <row r="13" spans="1:3" x14ac:dyDescent="0.25">
      <c r="A13" s="1" t="s">
        <v>52</v>
      </c>
      <c r="B13" s="1">
        <v>0</v>
      </c>
      <c r="C13" s="1">
        <v>0</v>
      </c>
    </row>
    <row r="16" spans="1:3" x14ac:dyDescent="0.25">
      <c r="A16" s="4" t="s">
        <v>87</v>
      </c>
      <c r="B16" s="1">
        <v>1</v>
      </c>
    </row>
    <row r="17" spans="1:2" x14ac:dyDescent="0.25">
      <c r="A17" s="4" t="s">
        <v>88</v>
      </c>
      <c r="B17" s="1">
        <v>2</v>
      </c>
    </row>
    <row r="18" spans="1:2" x14ac:dyDescent="0.25">
      <c r="A18" s="4" t="s">
        <v>89</v>
      </c>
      <c r="B18" s="1">
        <v>3</v>
      </c>
    </row>
    <row r="19" spans="1:2" x14ac:dyDescent="0.25">
      <c r="A19" s="4" t="s">
        <v>90</v>
      </c>
      <c r="B19" s="1">
        <v>4</v>
      </c>
    </row>
    <row r="20" spans="1:2" x14ac:dyDescent="0.25">
      <c r="A20" s="4" t="s">
        <v>19</v>
      </c>
      <c r="B20" s="1">
        <v>5</v>
      </c>
    </row>
    <row r="21" spans="1:2" x14ac:dyDescent="0.25">
      <c r="A21" s="4" t="s">
        <v>20</v>
      </c>
      <c r="B21" s="1">
        <v>6</v>
      </c>
    </row>
    <row r="22" spans="1:2" x14ac:dyDescent="0.25">
      <c r="A22" s="4" t="s">
        <v>22</v>
      </c>
      <c r="B22" s="1">
        <v>7</v>
      </c>
    </row>
    <row r="23" spans="1:2" x14ac:dyDescent="0.25">
      <c r="A23" s="4" t="s">
        <v>21</v>
      </c>
      <c r="B23" s="1">
        <v>8</v>
      </c>
    </row>
    <row r="24" spans="1:2" x14ac:dyDescent="0.25">
      <c r="A24" s="4" t="s">
        <v>91</v>
      </c>
      <c r="B24" s="1">
        <v>9</v>
      </c>
    </row>
    <row r="25" spans="1:2" x14ac:dyDescent="0.25">
      <c r="A25" s="4" t="s">
        <v>92</v>
      </c>
      <c r="B25" s="1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Score Card</vt:lpstr>
      <vt:lpstr>Score Card Google</vt:lpstr>
      <vt:lpstr>Score Card Pay By Touch</vt:lpstr>
      <vt:lpstr>Lookup</vt:lpstr>
      <vt:lpstr>Lens</vt:lpstr>
      <vt:lpstr>ProductStage</vt:lpstr>
      <vt:lpstr>ProductStageNumber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2014-05-15T01:49:21Z</dcterms:modified>
</cp:coreProperties>
</file>